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wmorg63\Desktop\Holding Pen\"/>
    </mc:Choice>
  </mc:AlternateContent>
  <xr:revisionPtr revIDLastSave="0" documentId="13_ncr:1_{73E6F222-A11E-4095-9215-C6D9D944744F}" xr6:coauthVersionLast="47" xr6:coauthVersionMax="47" xr10:uidLastSave="{00000000-0000-0000-0000-000000000000}"/>
  <bookViews>
    <workbookView xWindow="768" yWindow="2304" windowWidth="30960" windowHeight="12120" firstSheet="1" activeTab="3" xr2:uid="{00000000-000D-0000-FFFF-FFFF00000000}"/>
  </bookViews>
  <sheets>
    <sheet name="WPRP Report Table" sheetId="1" r:id="rId1"/>
    <sheet name="Funding Structure" sheetId="2" r:id="rId2"/>
    <sheet name="Sources of Funds for WPRF" sheetId="3" r:id="rId3"/>
    <sheet name="ISRP BMPs Implemented in FY25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3" l="1"/>
  <c r="G25" i="4" l="1"/>
  <c r="E25" i="4"/>
  <c r="B13" i="1"/>
  <c r="C12" i="1" l="1"/>
  <c r="C10" i="1"/>
  <c r="C9" i="1"/>
  <c r="C8" i="1"/>
  <c r="C7" i="1"/>
  <c r="C6" i="1"/>
  <c r="C11" i="1"/>
  <c r="C13" i="1" l="1"/>
</calcChain>
</file>

<file path=xl/sharedStrings.xml><?xml version="1.0" encoding="utf-8"?>
<sst xmlns="http://schemas.openxmlformats.org/spreadsheetml/2006/main" count="165" uniqueCount="111">
  <si>
    <t/>
  </si>
  <si>
    <t>TOTAL</t>
  </si>
  <si>
    <t>Cost</t>
  </si>
  <si>
    <t>Watershed Protection and Restoration Program Annual Report Table</t>
  </si>
  <si>
    <t>Capital Improvements for Stormwater Management</t>
  </si>
  <si>
    <t>Public Education and Outreach</t>
  </si>
  <si>
    <r>
      <t xml:space="preserve">Stormwater Management Planning (see Md. Environment Code Ann. </t>
    </r>
    <r>
      <rPr>
        <sz val="11"/>
        <color theme="1"/>
        <rFont val="Calibri"/>
        <family val="2"/>
      </rPr>
      <t>§</t>
    </r>
    <r>
      <rPr>
        <sz val="11"/>
        <color theme="1"/>
        <rFont val="Calibri"/>
        <family val="2"/>
        <scheme val="minor"/>
      </rPr>
      <t xml:space="preserve"> 4-202.1(h)(4)(iv))</t>
    </r>
  </si>
  <si>
    <t>Review of Stormwater Management Plans and Permit Applications for New Development</t>
  </si>
  <si>
    <t>Grants to Nonprofit Organizations</t>
  </si>
  <si>
    <t>Adminstration of WPRF</t>
  </si>
  <si>
    <t>Percent of WPRF</t>
  </si>
  <si>
    <t>Program Element</t>
  </si>
  <si>
    <t>Number of Properties Subject to Fee</t>
  </si>
  <si>
    <t>Reporting Year</t>
  </si>
  <si>
    <t>Permit Number</t>
  </si>
  <si>
    <t>Comments:</t>
  </si>
  <si>
    <t>Jurisdiction</t>
  </si>
  <si>
    <t>Agency</t>
  </si>
  <si>
    <t>Local Ordinance Submitted to MDE</t>
  </si>
  <si>
    <t>MDE Approval of Fee Reduction Policy</t>
  </si>
  <si>
    <t>Fee Reduction Amount</t>
  </si>
  <si>
    <t>Rate Structures</t>
  </si>
  <si>
    <t>Additional Sources of Funds</t>
  </si>
  <si>
    <t>Estimated Annual Revenue</t>
  </si>
  <si>
    <t>Annual Single Family Residential Rate</t>
  </si>
  <si>
    <t>Annual Commercial Rate</t>
  </si>
  <si>
    <t>Equivalent Residential Unit (ERU) impervious</t>
  </si>
  <si>
    <t>Commercial Capped Rates</t>
  </si>
  <si>
    <t>Non-profits, Religious Organizations</t>
  </si>
  <si>
    <t>Exemptions</t>
  </si>
  <si>
    <t>Federal Facilities Status</t>
  </si>
  <si>
    <t>Federal Facility Fee(s)/Rate(s)</t>
  </si>
  <si>
    <t>Additional Source 3</t>
  </si>
  <si>
    <t>Notes</t>
  </si>
  <si>
    <t>Directions:</t>
  </si>
  <si>
    <t>Use: Yes or No</t>
  </si>
  <si>
    <t>Use the approval date or N/A</t>
  </si>
  <si>
    <t>Reduction amount(s), if any, with reason for reduction(s)</t>
  </si>
  <si>
    <t>Use: N/A, amount of flate rate, rate amount per ERU, etc.</t>
  </si>
  <si>
    <t>General description of exemption(s), if any</t>
  </si>
  <si>
    <t>Use: No Facilities, Exempt, or Charged</t>
  </si>
  <si>
    <t>Use: N/A or the fee and rate structures for federal facilities</t>
  </si>
  <si>
    <t>Notes:</t>
  </si>
  <si>
    <t>ERU = Equivalent residential unit</t>
  </si>
  <si>
    <t>Source</t>
  </si>
  <si>
    <t>Amount</t>
  </si>
  <si>
    <t>Annual Single Family Residential Fees Collected</t>
  </si>
  <si>
    <t>Annual Commercial Fees Collected</t>
  </si>
  <si>
    <t>Non-profits, Religious Orgs Fees Collected</t>
  </si>
  <si>
    <t>REST BMP ID</t>
  </si>
  <si>
    <t>REST BMP TYPE</t>
  </si>
  <si>
    <t>BMP CLASS</t>
  </si>
  <si>
    <t>NUM BMP</t>
  </si>
  <si>
    <t>BUILT DATE</t>
  </si>
  <si>
    <t>IMPL COST</t>
  </si>
  <si>
    <t>IMPL STATUS</t>
  </si>
  <si>
    <t>IMPL COMP YR</t>
  </si>
  <si>
    <t>All SWM Projects Implemented in Previous FY for the 20% Restoration Requirement</t>
  </si>
  <si>
    <t>Article 4-202.1(i)(3): "The amount of money deposited into the watershed protection and restoration fund in the previous fiscal year by source;"</t>
  </si>
  <si>
    <t>Article 4-202.1(i)(4): "The percentage and amount of funds in the local watershed protection and restoration fund spent on each of the purposes provided in subsection (h)(4) of this section;"</t>
  </si>
  <si>
    <t>O &amp; M of SWM Systems and Facilities</t>
  </si>
  <si>
    <t>VERSION 2-28-18</t>
  </si>
  <si>
    <t>VERSION 2-28-28</t>
  </si>
  <si>
    <t>Anne Arundel County</t>
  </si>
  <si>
    <t>Department of Public Works</t>
  </si>
  <si>
    <t>Yes</t>
  </si>
  <si>
    <t>80% phase in for FY15</t>
  </si>
  <si>
    <t>34-170</t>
  </si>
  <si>
    <t xml:space="preserve">25% of property tax </t>
  </si>
  <si>
    <t>* Source 2 is recognized as revenue as an offset of capital improvement project manager's salaries charged to restoration projects.</t>
  </si>
  <si>
    <t>11-DP-3316 MD0068306</t>
  </si>
  <si>
    <t>EQU_IMP_ACR</t>
  </si>
  <si>
    <t>PWED</t>
  </si>
  <si>
    <t>STRE</t>
  </si>
  <si>
    <t>IMPP</t>
  </si>
  <si>
    <t>OUT</t>
  </si>
  <si>
    <t>Complete</t>
  </si>
  <si>
    <t>HOA, Multifamily, Private Roads</t>
  </si>
  <si>
    <t>Interfund Recoveries*</t>
  </si>
  <si>
    <t>Investment Income</t>
  </si>
  <si>
    <t>Interfund Recoveries</t>
  </si>
  <si>
    <t>$98.40 per ERU</t>
  </si>
  <si>
    <t>2025</t>
  </si>
  <si>
    <t>CLTM</t>
  </si>
  <si>
    <t>WEDW</t>
  </si>
  <si>
    <t>CBC</t>
  </si>
  <si>
    <t>VSS</t>
  </si>
  <si>
    <t>A</t>
  </si>
  <si>
    <t xml:space="preserve">A </t>
  </si>
  <si>
    <t>SPSD</t>
  </si>
  <si>
    <t>S</t>
  </si>
  <si>
    <t>AA25ALN000004</t>
  </si>
  <si>
    <t>AA25ALN000001</t>
  </si>
  <si>
    <t>AA19ALN000003</t>
  </si>
  <si>
    <t>AA18ALN000015</t>
  </si>
  <si>
    <t>AA20ALN000011</t>
  </si>
  <si>
    <t>AA21ALN000003</t>
  </si>
  <si>
    <t>AA25APY000002</t>
  </si>
  <si>
    <t>AA24APY000003</t>
  </si>
  <si>
    <t>AA24APY000005</t>
  </si>
  <si>
    <t>AA24BMP000006</t>
  </si>
  <si>
    <t>AA25APY000006</t>
  </si>
  <si>
    <t>AA25APY000005</t>
  </si>
  <si>
    <t>AA25APY000004</t>
  </si>
  <si>
    <t>AA22RST000004</t>
  </si>
  <si>
    <t>AA20RST000002</t>
  </si>
  <si>
    <t>AA21RST000008</t>
  </si>
  <si>
    <t>Multiple</t>
  </si>
  <si>
    <t>SEPC</t>
  </si>
  <si>
    <t>SEPD</t>
  </si>
  <si>
    <t>SEPP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</si>
</sst>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"/>
    <numFmt numFmtId="165" formatCode="&quot;$&quot;#,##0.00"/>
    <numFmt numFmtId="166" formatCode="_(* #,##0_);_(* \(#,##0\);_(* &quot;-&quot;??_);_(@_)"/>
    <numFmt numFmtId="167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112">
    <xf numFmtId="0" fontId="0" fillId="0" borderId="0" xfId="0"/>
    <xf numFmtId="10" fontId="2" fillId="0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Fill="1" applyAlignment="1">
      <alignment horizontal="left"/>
    </xf>
    <xf numFmtId="165" fontId="2" fillId="0" borderId="3" xfId="1" applyNumberFormat="1" applyFont="1" applyFill="1" applyBorder="1" applyAlignment="1">
      <alignment horizontal="right" wrapText="1"/>
    </xf>
    <xf numFmtId="164" fontId="2" fillId="0" borderId="3" xfId="1" applyNumberFormat="1" applyFont="1" applyFill="1" applyBorder="1" applyAlignment="1">
      <alignment horizontal="right" wrapText="1"/>
    </xf>
    <xf numFmtId="10" fontId="2" fillId="0" borderId="3" xfId="1" applyNumberFormat="1" applyFont="1" applyFill="1" applyBorder="1" applyAlignment="1">
      <alignment horizontal="right" wrapText="1"/>
    </xf>
    <xf numFmtId="0" fontId="2" fillId="0" borderId="3" xfId="1" applyFont="1" applyFill="1" applyBorder="1" applyAlignment="1">
      <alignment horizontal="right" wrapText="1"/>
    </xf>
    <xf numFmtId="0" fontId="0" fillId="0" borderId="0" xfId="0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0" borderId="2" xfId="1" applyFont="1" applyFill="1" applyBorder="1" applyAlignment="1">
      <alignment horizontal="left"/>
    </xf>
    <xf numFmtId="164" fontId="2" fillId="0" borderId="4" xfId="1" applyNumberFormat="1" applyFont="1" applyFill="1" applyBorder="1" applyAlignment="1">
      <alignment horizontal="right" wrapText="1"/>
    </xf>
    <xf numFmtId="0" fontId="4" fillId="0" borderId="0" xfId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 wrapText="1"/>
    </xf>
    <xf numFmtId="10" fontId="0" fillId="2" borderId="0" xfId="0" applyNumberFormat="1" applyFill="1"/>
    <xf numFmtId="49" fontId="2" fillId="0" borderId="3" xfId="1" applyNumberFormat="1" applyFont="1" applyFill="1" applyBorder="1" applyAlignment="1">
      <alignment horizontal="right" wrapText="1"/>
    </xf>
    <xf numFmtId="166" fontId="2" fillId="0" borderId="3" xfId="2" applyNumberFormat="1" applyFont="1" applyFill="1" applyBorder="1" applyAlignment="1">
      <alignment horizontal="right" wrapText="1"/>
    </xf>
    <xf numFmtId="0" fontId="9" fillId="0" borderId="0" xfId="3" applyFont="1"/>
    <xf numFmtId="0" fontId="8" fillId="0" borderId="13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0" xfId="3" applyFont="1"/>
    <xf numFmtId="0" fontId="8" fillId="0" borderId="5" xfId="3" applyFont="1" applyBorder="1" applyAlignment="1">
      <alignment horizontal="left" vertical="top" wrapText="1"/>
    </xf>
    <xf numFmtId="14" fontId="9" fillId="0" borderId="6" xfId="3" applyNumberFormat="1" applyFont="1" applyBorder="1" applyAlignment="1">
      <alignment horizontal="center" vertical="top" wrapText="1"/>
    </xf>
    <xf numFmtId="0" fontId="9" fillId="0" borderId="6" xfId="3" applyNumberFormat="1" applyFont="1" applyBorder="1" applyAlignment="1">
      <alignment horizontal="left" vertical="top" wrapText="1"/>
    </xf>
    <xf numFmtId="6" fontId="7" fillId="0" borderId="6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6" xfId="0" applyNumberFormat="1" applyFill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9" fillId="0" borderId="19" xfId="3" applyFont="1" applyBorder="1" applyAlignment="1">
      <alignment horizontal="center" vertical="top" wrapText="1"/>
    </xf>
    <xf numFmtId="7" fontId="0" fillId="0" borderId="20" xfId="4" applyNumberFormat="1" applyFont="1" applyBorder="1" applyAlignment="1">
      <alignment vertical="top" wrapText="1"/>
    </xf>
    <xf numFmtId="0" fontId="9" fillId="0" borderId="0" xfId="3" applyFont="1" applyAlignment="1">
      <alignment vertical="top"/>
    </xf>
    <xf numFmtId="0" fontId="10" fillId="0" borderId="21" xfId="3" applyFont="1" applyBorder="1"/>
    <xf numFmtId="0" fontId="10" fillId="0" borderId="21" xfId="3" applyFont="1" applyBorder="1" applyAlignment="1">
      <alignment vertical="center" wrapText="1"/>
    </xf>
    <xf numFmtId="0" fontId="10" fillId="0" borderId="22" xfId="3" applyFont="1" applyBorder="1" applyAlignment="1">
      <alignment vertical="center"/>
    </xf>
    <xf numFmtId="0" fontId="11" fillId="0" borderId="0" xfId="3" applyFont="1" applyBorder="1"/>
    <xf numFmtId="0" fontId="11" fillId="0" borderId="0" xfId="3" applyFont="1"/>
    <xf numFmtId="0" fontId="10" fillId="0" borderId="23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9" fillId="0" borderId="0" xfId="3" applyFont="1" applyBorder="1"/>
    <xf numFmtId="0" fontId="10" fillId="0" borderId="23" xfId="0" applyFont="1" applyBorder="1" applyAlignment="1">
      <alignment vertical="center"/>
    </xf>
    <xf numFmtId="0" fontId="8" fillId="0" borderId="0" xfId="3" applyFont="1" applyBorder="1" applyAlignment="1"/>
    <xf numFmtId="0" fontId="8" fillId="0" borderId="24" xfId="3" applyFont="1" applyBorder="1" applyAlignment="1"/>
    <xf numFmtId="0" fontId="12" fillId="0" borderId="23" xfId="3" applyFont="1" applyBorder="1" applyAlignment="1"/>
    <xf numFmtId="0" fontId="9" fillId="0" borderId="24" xfId="3" applyFont="1" applyBorder="1"/>
    <xf numFmtId="0" fontId="8" fillId="0" borderId="23" xfId="3" applyFont="1" applyBorder="1" applyAlignment="1"/>
    <xf numFmtId="0" fontId="13" fillId="0" borderId="23" xfId="3" applyFont="1" applyFill="1" applyBorder="1" applyAlignment="1"/>
    <xf numFmtId="0" fontId="9" fillId="0" borderId="0" xfId="3" applyFont="1" applyAlignment="1">
      <alignment horizontal="center" vertical="top" wrapText="1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right"/>
    </xf>
    <xf numFmtId="0" fontId="14" fillId="0" borderId="0" xfId="0" applyFont="1" applyAlignment="1"/>
    <xf numFmtId="0" fontId="0" fillId="0" borderId="0" xfId="0" applyAlignment="1"/>
    <xf numFmtId="0" fontId="0" fillId="0" borderId="0" xfId="0" applyAlignment="1">
      <alignment vertical="top"/>
    </xf>
    <xf numFmtId="0" fontId="0" fillId="2" borderId="26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/>
    </xf>
    <xf numFmtId="0" fontId="6" fillId="0" borderId="0" xfId="0" applyFont="1"/>
    <xf numFmtId="3" fontId="0" fillId="0" borderId="6" xfId="0" applyNumberFormat="1" applyBorder="1" applyAlignment="1">
      <alignment horizontal="center" vertical="top" wrapText="1"/>
    </xf>
    <xf numFmtId="6" fontId="7" fillId="0" borderId="6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/>
    </xf>
    <xf numFmtId="44" fontId="0" fillId="0" borderId="0" xfId="0" applyNumberFormat="1" applyBorder="1" applyAlignment="1">
      <alignment horizontal="right"/>
    </xf>
    <xf numFmtId="0" fontId="0" fillId="0" borderId="27" xfId="0" applyBorder="1" applyAlignment="1">
      <alignment horizontal="left"/>
    </xf>
    <xf numFmtId="44" fontId="0" fillId="0" borderId="27" xfId="0" applyNumberFormat="1" applyBorder="1" applyAlignment="1">
      <alignment horizontal="right"/>
    </xf>
    <xf numFmtId="165" fontId="0" fillId="0" borderId="0" xfId="0" applyNumberFormat="1" applyFont="1" applyAlignment="1"/>
    <xf numFmtId="0" fontId="0" fillId="3" borderId="28" xfId="0" applyFill="1" applyBorder="1"/>
    <xf numFmtId="0" fontId="0" fillId="3" borderId="28" xfId="0" applyFill="1" applyBorder="1" applyAlignment="1">
      <alignment horizontal="center"/>
    </xf>
    <xf numFmtId="2" fontId="0" fillId="3" borderId="28" xfId="0" applyNumberFormat="1" applyFill="1" applyBorder="1" applyAlignment="1">
      <alignment horizontal="center"/>
    </xf>
    <xf numFmtId="14" fontId="0" fillId="3" borderId="28" xfId="0" applyNumberFormat="1" applyFill="1" applyBorder="1" applyAlignment="1">
      <alignment horizontal="center"/>
    </xf>
    <xf numFmtId="165" fontId="0" fillId="3" borderId="28" xfId="0" applyNumberFormat="1" applyFill="1" applyBorder="1" applyAlignment="1">
      <alignment horizontal="center"/>
    </xf>
    <xf numFmtId="0" fontId="0" fillId="3" borderId="28" xfId="0" applyFill="1" applyBorder="1" applyAlignment="1">
      <alignment horizontal="left"/>
    </xf>
    <xf numFmtId="167" fontId="9" fillId="3" borderId="28" xfId="0" applyNumberFormat="1" applyFont="1" applyFill="1" applyBorder="1" applyAlignment="1">
      <alignment horizontal="center"/>
    </xf>
    <xf numFmtId="3" fontId="0" fillId="3" borderId="28" xfId="0" applyNumberFormat="1" applyFill="1" applyBorder="1" applyAlignment="1">
      <alignment horizontal="center"/>
    </xf>
    <xf numFmtId="0" fontId="0" fillId="0" borderId="28" xfId="0" applyBorder="1"/>
    <xf numFmtId="0" fontId="0" fillId="3" borderId="29" xfId="0" applyFill="1" applyBorder="1"/>
    <xf numFmtId="0" fontId="0" fillId="2" borderId="30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3" borderId="32" xfId="0" applyFill="1" applyBorder="1"/>
    <xf numFmtId="0" fontId="0" fillId="3" borderId="33" xfId="0" applyFill="1" applyBorder="1"/>
    <xf numFmtId="0" fontId="0" fillId="3" borderId="33" xfId="0" applyFill="1" applyBorder="1" applyAlignment="1">
      <alignment horizontal="center"/>
    </xf>
    <xf numFmtId="2" fontId="0" fillId="3" borderId="33" xfId="0" applyNumberFormat="1" applyFill="1" applyBorder="1" applyAlignment="1">
      <alignment horizontal="center"/>
    </xf>
    <xf numFmtId="14" fontId="0" fillId="3" borderId="33" xfId="0" applyNumberFormat="1" applyFill="1" applyBorder="1" applyAlignment="1">
      <alignment horizontal="center"/>
    </xf>
    <xf numFmtId="165" fontId="0" fillId="3" borderId="33" xfId="0" applyNumberFormat="1" applyFill="1" applyBorder="1" applyAlignment="1">
      <alignment horizontal="center"/>
    </xf>
    <xf numFmtId="14" fontId="0" fillId="3" borderId="29" xfId="0" applyNumberFormat="1" applyFill="1" applyBorder="1"/>
    <xf numFmtId="165" fontId="0" fillId="3" borderId="29" xfId="0" applyNumberFormat="1" applyFill="1" applyBorder="1"/>
    <xf numFmtId="0" fontId="0" fillId="3" borderId="32" xfId="0" applyFill="1" applyBorder="1" applyAlignment="1">
      <alignment horizontal="center"/>
    </xf>
    <xf numFmtId="14" fontId="0" fillId="3" borderId="32" xfId="0" applyNumberFormat="1" applyFill="1" applyBorder="1" applyAlignment="1">
      <alignment horizontal="center"/>
    </xf>
    <xf numFmtId="165" fontId="0" fillId="3" borderId="32" xfId="0" applyNumberFormat="1" applyFill="1" applyBorder="1" applyAlignment="1">
      <alignment horizontal="center"/>
    </xf>
    <xf numFmtId="43" fontId="0" fillId="3" borderId="29" xfId="2" applyFont="1" applyFill="1" applyBorder="1"/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8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5">
    <cellStyle name="Comma" xfId="2" builtinId="3"/>
    <cellStyle name="Currency 2" xfId="4" xr:uid="{00000000-0005-0000-0000-000001000000}"/>
    <cellStyle name="Normal" xfId="0" builtinId="0"/>
    <cellStyle name="Normal 2" xfId="3" xr:uid="{00000000-0005-0000-0000-000003000000}"/>
    <cellStyle name="Normal_Sheet1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zoomScale="110" zoomScaleNormal="110" workbookViewId="0">
      <selection activeCell="B6" sqref="B6"/>
    </sheetView>
  </sheetViews>
  <sheetFormatPr defaultRowHeight="14.4" x14ac:dyDescent="0.3"/>
  <cols>
    <col min="1" max="1" width="49.44140625" style="3" bestFit="1" customWidth="1"/>
    <col min="2" max="2" width="18.6640625" style="2" bestFit="1" customWidth="1"/>
    <col min="3" max="3" width="17.44140625" bestFit="1" customWidth="1"/>
    <col min="4" max="4" width="22.5546875" bestFit="1" customWidth="1"/>
    <col min="5" max="5" width="24.6640625" bestFit="1" customWidth="1"/>
    <col min="6" max="6" width="24.6640625" customWidth="1"/>
    <col min="7" max="7" width="20.5546875" bestFit="1" customWidth="1"/>
    <col min="8" max="8" width="20.5546875" customWidth="1"/>
    <col min="9" max="9" width="9.88671875" bestFit="1" customWidth="1"/>
    <col min="10" max="10" width="13.5546875" bestFit="1" customWidth="1"/>
    <col min="11" max="11" width="12.109375" bestFit="1" customWidth="1"/>
    <col min="12" max="12" width="25.88671875" bestFit="1" customWidth="1"/>
    <col min="13" max="13" width="24.44140625" bestFit="1" customWidth="1"/>
    <col min="14" max="14" width="28.44140625" bestFit="1" customWidth="1"/>
    <col min="15" max="15" width="27.109375" bestFit="1" customWidth="1"/>
    <col min="17" max="17" width="13.109375" bestFit="1" customWidth="1"/>
    <col min="18" max="18" width="16.33203125" bestFit="1" customWidth="1"/>
  </cols>
  <sheetData>
    <row r="1" spans="1:3" x14ac:dyDescent="0.3">
      <c r="A1" s="95" t="s">
        <v>3</v>
      </c>
      <c r="B1" s="95"/>
      <c r="C1" s="95"/>
    </row>
    <row r="2" spans="1:3" x14ac:dyDescent="0.3">
      <c r="A2" s="95"/>
      <c r="B2" s="95"/>
      <c r="C2" s="95"/>
    </row>
    <row r="3" spans="1:3" ht="32.25" customHeight="1" x14ac:dyDescent="0.3">
      <c r="A3" s="96" t="s">
        <v>59</v>
      </c>
      <c r="B3" s="97"/>
      <c r="C3" s="97"/>
    </row>
    <row r="4" spans="1:3" x14ac:dyDescent="0.3">
      <c r="A4" s="8"/>
    </row>
    <row r="5" spans="1:3" x14ac:dyDescent="0.3">
      <c r="A5" s="62" t="s">
        <v>11</v>
      </c>
      <c r="B5" s="62" t="s">
        <v>2</v>
      </c>
      <c r="C5" s="62" t="s">
        <v>10</v>
      </c>
    </row>
    <row r="6" spans="1:3" ht="27.75" customHeight="1" x14ac:dyDescent="0.3">
      <c r="A6" s="9" t="s">
        <v>4</v>
      </c>
      <c r="B6" s="70">
        <v>15936200.175416667</v>
      </c>
      <c r="C6" s="1">
        <f>B6/$B$13</f>
        <v>0.55993665791262115</v>
      </c>
    </row>
    <row r="7" spans="1:3" x14ac:dyDescent="0.3">
      <c r="A7" s="63" t="s">
        <v>60</v>
      </c>
      <c r="B7" s="4">
        <v>7932105.1166666662</v>
      </c>
      <c r="C7" s="1">
        <f t="shared" ref="C7:C12" si="0">B7/$B$13</f>
        <v>0.27870360439431469</v>
      </c>
    </row>
    <row r="8" spans="1:3" x14ac:dyDescent="0.3">
      <c r="A8" s="8" t="s">
        <v>5</v>
      </c>
      <c r="B8" s="4">
        <v>899284.84906249994</v>
      </c>
      <c r="C8" s="1">
        <f t="shared" si="0"/>
        <v>3.1597403857431566E-2</v>
      </c>
    </row>
    <row r="9" spans="1:3" ht="28.8" x14ac:dyDescent="0.3">
      <c r="A9" s="13" t="s">
        <v>6</v>
      </c>
      <c r="B9" s="4">
        <v>2715967.1244791662</v>
      </c>
      <c r="C9" s="1">
        <f t="shared" si="0"/>
        <v>9.5428617734569482E-2</v>
      </c>
    </row>
    <row r="10" spans="1:3" ht="28.8" x14ac:dyDescent="0.3">
      <c r="A10" s="12" t="s">
        <v>7</v>
      </c>
      <c r="B10" s="5">
        <v>0</v>
      </c>
      <c r="C10" s="1">
        <f t="shared" si="0"/>
        <v>0</v>
      </c>
    </row>
    <row r="11" spans="1:3" x14ac:dyDescent="0.3">
      <c r="A11" s="9" t="s">
        <v>8</v>
      </c>
      <c r="B11" s="5">
        <v>108219.8990625</v>
      </c>
      <c r="C11" s="1">
        <f t="shared" si="0"/>
        <v>3.8024301862230533E-3</v>
      </c>
    </row>
    <row r="12" spans="1:3" x14ac:dyDescent="0.3">
      <c r="A12" s="14" t="s">
        <v>9</v>
      </c>
      <c r="B12" s="15">
        <v>868942.36531249993</v>
      </c>
      <c r="C12" s="1">
        <f t="shared" si="0"/>
        <v>3.0531285914839973E-2</v>
      </c>
    </row>
    <row r="13" spans="1:3" x14ac:dyDescent="0.3">
      <c r="A13" s="16" t="s">
        <v>1</v>
      </c>
      <c r="B13" s="17">
        <f>SUM(B6:B12)</f>
        <v>28460719.530000001</v>
      </c>
      <c r="C13" s="18">
        <f>SUM(C6:C12)</f>
        <v>0.99999999999999989</v>
      </c>
    </row>
    <row r="14" spans="1:3" x14ac:dyDescent="0.3">
      <c r="A14" s="11"/>
      <c r="B14" s="6"/>
    </row>
    <row r="15" spans="1:3" x14ac:dyDescent="0.3">
      <c r="A15" s="10" t="s">
        <v>12</v>
      </c>
      <c r="B15" s="20"/>
    </row>
    <row r="16" spans="1:3" x14ac:dyDescent="0.3">
      <c r="A16" s="10" t="s">
        <v>13</v>
      </c>
      <c r="B16" s="19" t="s">
        <v>82</v>
      </c>
    </row>
    <row r="17" spans="1:3" ht="28.8" x14ac:dyDescent="0.3">
      <c r="A17" s="10" t="s">
        <v>14</v>
      </c>
      <c r="B17" s="7" t="s">
        <v>70</v>
      </c>
    </row>
    <row r="18" spans="1:3" x14ac:dyDescent="0.3">
      <c r="A18" s="10" t="s">
        <v>15</v>
      </c>
      <c r="B18" s="7" t="s">
        <v>0</v>
      </c>
    </row>
    <row r="20" spans="1:3" x14ac:dyDescent="0.3">
      <c r="C20" t="s">
        <v>61</v>
      </c>
    </row>
  </sheetData>
  <mergeCells count="2">
    <mergeCell ref="A1:C2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workbookViewId="0">
      <selection activeCell="E6" sqref="E6"/>
    </sheetView>
  </sheetViews>
  <sheetFormatPr defaultColWidth="9.109375" defaultRowHeight="14.4" x14ac:dyDescent="0.3"/>
  <cols>
    <col min="1" max="1" width="22.88671875" style="21" customWidth="1"/>
    <col min="2" max="2" width="55.109375" style="21" customWidth="1"/>
    <col min="3" max="3" width="15.88671875" style="21" customWidth="1"/>
    <col min="4" max="4" width="17.109375" style="21" customWidth="1"/>
    <col min="5" max="5" width="20.44140625" style="21" customWidth="1"/>
    <col min="6" max="6" width="13.33203125" style="21" customWidth="1"/>
    <col min="7" max="7" width="15.5546875" style="21" customWidth="1"/>
    <col min="8" max="8" width="11.109375" style="21" bestFit="1" customWidth="1"/>
    <col min="9" max="9" width="44.6640625" style="21" bestFit="1" customWidth="1"/>
    <col min="10" max="10" width="50.109375" style="21" bestFit="1" customWidth="1"/>
    <col min="11" max="11" width="37.5546875" style="21" customWidth="1"/>
    <col min="12" max="12" width="19" style="21" customWidth="1"/>
    <col min="13" max="16" width="32" style="21" customWidth="1"/>
    <col min="17" max="17" width="23.6640625" style="21" customWidth="1"/>
    <col min="18" max="16384" width="9.109375" style="21"/>
  </cols>
  <sheetData>
    <row r="1" spans="1:18" ht="12.75" customHeight="1" x14ac:dyDescent="0.3">
      <c r="A1" s="103" t="s">
        <v>16</v>
      </c>
      <c r="B1" s="105" t="s">
        <v>17</v>
      </c>
      <c r="C1" s="105" t="s">
        <v>18</v>
      </c>
      <c r="D1" s="105" t="s">
        <v>19</v>
      </c>
      <c r="E1" s="108" t="s">
        <v>20</v>
      </c>
      <c r="F1" s="98" t="s">
        <v>21</v>
      </c>
      <c r="G1" s="99"/>
      <c r="H1" s="99"/>
      <c r="I1" s="99"/>
      <c r="J1" s="99"/>
      <c r="K1" s="99"/>
      <c r="L1" s="99"/>
      <c r="M1" s="100"/>
      <c r="N1" s="98" t="s">
        <v>22</v>
      </c>
      <c r="O1" s="99"/>
      <c r="P1" s="100"/>
      <c r="Q1" s="101" t="s">
        <v>23</v>
      </c>
    </row>
    <row r="2" spans="1:18" ht="58.2" thickBot="1" x14ac:dyDescent="0.35">
      <c r="A2" s="104"/>
      <c r="B2" s="106"/>
      <c r="C2" s="107"/>
      <c r="D2" s="107"/>
      <c r="E2" s="109"/>
      <c r="F2" s="22" t="s">
        <v>24</v>
      </c>
      <c r="G2" s="22" t="s">
        <v>25</v>
      </c>
      <c r="H2" s="23" t="s">
        <v>26</v>
      </c>
      <c r="I2" s="22" t="s">
        <v>27</v>
      </c>
      <c r="J2" s="22" t="s">
        <v>28</v>
      </c>
      <c r="K2" s="22" t="s">
        <v>29</v>
      </c>
      <c r="L2" s="24" t="s">
        <v>30</v>
      </c>
      <c r="M2" s="25" t="s">
        <v>31</v>
      </c>
      <c r="N2" s="24" t="s">
        <v>80</v>
      </c>
      <c r="O2" s="24" t="s">
        <v>79</v>
      </c>
      <c r="P2" s="24" t="s">
        <v>32</v>
      </c>
      <c r="Q2" s="102"/>
      <c r="R2" s="26" t="s">
        <v>33</v>
      </c>
    </row>
    <row r="3" spans="1:18" s="36" customFormat="1" ht="15" thickBot="1" x14ac:dyDescent="0.35">
      <c r="A3" s="27" t="s">
        <v>63</v>
      </c>
      <c r="B3" s="60" t="s">
        <v>64</v>
      </c>
      <c r="C3" s="28" t="s">
        <v>65</v>
      </c>
      <c r="D3" s="28"/>
      <c r="E3" s="29" t="s">
        <v>66</v>
      </c>
      <c r="F3" s="30" t="s">
        <v>67</v>
      </c>
      <c r="G3" s="31" t="s">
        <v>81</v>
      </c>
      <c r="H3" s="64">
        <v>2940</v>
      </c>
      <c r="I3" s="32" t="s">
        <v>68</v>
      </c>
      <c r="J3" s="65">
        <v>1</v>
      </c>
      <c r="K3" s="31"/>
      <c r="L3" s="33"/>
      <c r="M3" s="33"/>
      <c r="N3" s="67">
        <v>1310783.23</v>
      </c>
      <c r="O3" s="67">
        <v>602847.44999999995</v>
      </c>
      <c r="P3" s="34"/>
      <c r="Q3" s="35">
        <v>27484739.900020171</v>
      </c>
    </row>
    <row r="4" spans="1:18" s="41" customFormat="1" ht="48.75" customHeight="1" x14ac:dyDescent="0.3">
      <c r="A4" s="37" t="s">
        <v>34</v>
      </c>
      <c r="B4" s="38"/>
      <c r="C4" s="38" t="s">
        <v>35</v>
      </c>
      <c r="D4" s="38" t="s">
        <v>36</v>
      </c>
      <c r="E4" s="38" t="s">
        <v>37</v>
      </c>
      <c r="F4" s="38"/>
      <c r="G4" s="38" t="s">
        <v>38</v>
      </c>
      <c r="H4" s="38"/>
      <c r="I4" s="38"/>
      <c r="J4" s="38"/>
      <c r="K4" s="38" t="s">
        <v>39</v>
      </c>
      <c r="L4" s="38" t="s">
        <v>40</v>
      </c>
      <c r="M4" s="38" t="s">
        <v>41</v>
      </c>
      <c r="N4" s="38"/>
      <c r="O4" s="38"/>
      <c r="P4" s="38"/>
      <c r="Q4" s="39"/>
      <c r="R4" s="40"/>
    </row>
    <row r="5" spans="1:18" x14ac:dyDescent="0.3">
      <c r="A5" s="42" t="s">
        <v>42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4"/>
      <c r="R5" s="45"/>
    </row>
    <row r="6" spans="1:18" x14ac:dyDescent="0.3">
      <c r="A6" s="46" t="s">
        <v>43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8"/>
      <c r="R6" s="45"/>
    </row>
    <row r="7" spans="1:18" ht="15" x14ac:dyDescent="0.3">
      <c r="A7" s="49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50"/>
      <c r="R7" s="45"/>
    </row>
    <row r="8" spans="1:18" x14ac:dyDescent="0.3">
      <c r="A8" t="s">
        <v>61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50"/>
      <c r="R8" s="45"/>
    </row>
    <row r="9" spans="1:18" x14ac:dyDescent="0.3">
      <c r="A9" s="51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50"/>
      <c r="R9" s="45"/>
    </row>
    <row r="10" spans="1:18" ht="16.2" x14ac:dyDescent="0.3">
      <c r="A10" s="52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</row>
    <row r="24" spans="6:6" x14ac:dyDescent="0.3">
      <c r="F24" s="53"/>
    </row>
  </sheetData>
  <mergeCells count="8">
    <mergeCell ref="N1:P1"/>
    <mergeCell ref="Q1:Q2"/>
    <mergeCell ref="A1:A2"/>
    <mergeCell ref="B1:B2"/>
    <mergeCell ref="C1:C2"/>
    <mergeCell ref="D1:D2"/>
    <mergeCell ref="E1:E2"/>
    <mergeCell ref="F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zoomScale="120" zoomScaleNormal="120" workbookViewId="0">
      <selection activeCell="B5" sqref="B5:B10"/>
    </sheetView>
  </sheetViews>
  <sheetFormatPr defaultRowHeight="14.4" x14ac:dyDescent="0.3"/>
  <cols>
    <col min="1" max="1" width="60" customWidth="1"/>
    <col min="2" max="2" width="22.88671875" customWidth="1"/>
    <col min="3" max="3" width="13.44140625" bestFit="1" customWidth="1"/>
  </cols>
  <sheetData>
    <row r="1" spans="1:2" x14ac:dyDescent="0.3">
      <c r="A1" s="110" t="s">
        <v>58</v>
      </c>
      <c r="B1" s="110"/>
    </row>
    <row r="2" spans="1:2" ht="24" customHeight="1" x14ac:dyDescent="0.3">
      <c r="A2" s="110"/>
      <c r="B2" s="110"/>
    </row>
    <row r="3" spans="1:2" x14ac:dyDescent="0.3">
      <c r="A3" s="54"/>
      <c r="B3" s="54"/>
    </row>
    <row r="4" spans="1:2" x14ac:dyDescent="0.3">
      <c r="A4" s="54" t="s">
        <v>44</v>
      </c>
      <c r="B4" s="55" t="s">
        <v>45</v>
      </c>
    </row>
    <row r="5" spans="1:2" x14ac:dyDescent="0.3">
      <c r="A5" s="56" t="s">
        <v>46</v>
      </c>
      <c r="B5" s="57">
        <v>15379934.800000001</v>
      </c>
    </row>
    <row r="6" spans="1:2" x14ac:dyDescent="0.3">
      <c r="A6" s="56" t="s">
        <v>47</v>
      </c>
      <c r="B6" s="57">
        <v>10049546.540000001</v>
      </c>
    </row>
    <row r="7" spans="1:2" x14ac:dyDescent="0.3">
      <c r="A7" s="56" t="s">
        <v>48</v>
      </c>
      <c r="B7" s="57">
        <v>7949.42</v>
      </c>
    </row>
    <row r="8" spans="1:2" x14ac:dyDescent="0.3">
      <c r="A8" s="66" t="s">
        <v>77</v>
      </c>
      <c r="B8" s="67">
        <v>1365555.2999999998</v>
      </c>
    </row>
    <row r="9" spans="1:2" x14ac:dyDescent="0.3">
      <c r="A9" s="66" t="s">
        <v>78</v>
      </c>
      <c r="B9" s="67">
        <v>1310783.23</v>
      </c>
    </row>
    <row r="10" spans="1:2" x14ac:dyDescent="0.3">
      <c r="A10" s="66" t="s">
        <v>79</v>
      </c>
      <c r="B10" s="67">
        <v>602847.44999999995</v>
      </c>
    </row>
    <row r="11" spans="1:2" x14ac:dyDescent="0.3">
      <c r="A11" s="68"/>
      <c r="B11" s="69">
        <f>SUM(B5:B10)</f>
        <v>28716616.740000006</v>
      </c>
    </row>
    <row r="12" spans="1:2" x14ac:dyDescent="0.3">
      <c r="A12" s="56"/>
      <c r="B12" s="57"/>
    </row>
    <row r="13" spans="1:2" x14ac:dyDescent="0.3">
      <c r="A13" s="56"/>
      <c r="B13" t="s">
        <v>61</v>
      </c>
    </row>
    <row r="14" spans="1:2" x14ac:dyDescent="0.3">
      <c r="A14" s="56"/>
      <c r="B14" s="57"/>
    </row>
    <row r="15" spans="1:2" x14ac:dyDescent="0.3">
      <c r="A15" s="56" t="s">
        <v>69</v>
      </c>
      <c r="B15" s="57"/>
    </row>
    <row r="16" spans="1:2" x14ac:dyDescent="0.3">
      <c r="A16" s="56"/>
      <c r="B16" s="57"/>
    </row>
    <row r="17" spans="1:3" x14ac:dyDescent="0.3">
      <c r="A17" s="56"/>
      <c r="B17" s="57"/>
    </row>
    <row r="18" spans="1:3" x14ac:dyDescent="0.3">
      <c r="A18" s="56"/>
      <c r="B18" s="57"/>
    </row>
    <row r="19" spans="1:3" x14ac:dyDescent="0.3">
      <c r="A19" s="56"/>
      <c r="B19" s="57"/>
    </row>
    <row r="20" spans="1:3" x14ac:dyDescent="0.3">
      <c r="A20" s="56"/>
      <c r="B20" s="57"/>
    </row>
    <row r="21" spans="1:3" x14ac:dyDescent="0.3">
      <c r="A21" s="56"/>
      <c r="B21" s="57"/>
    </row>
    <row r="22" spans="1:3" x14ac:dyDescent="0.3">
      <c r="A22" s="56"/>
      <c r="B22" s="57"/>
    </row>
    <row r="23" spans="1:3" x14ac:dyDescent="0.3">
      <c r="A23" s="56"/>
      <c r="B23" s="57"/>
    </row>
    <row r="24" spans="1:3" x14ac:dyDescent="0.3">
      <c r="A24" s="56"/>
      <c r="B24" s="57"/>
    </row>
    <row r="25" spans="1:3" x14ac:dyDescent="0.3">
      <c r="A25" s="58"/>
      <c r="B25" s="59"/>
      <c r="C25" s="59"/>
    </row>
    <row r="26" spans="1:3" x14ac:dyDescent="0.3">
      <c r="A26" s="59"/>
      <c r="B26" s="59"/>
      <c r="C26" s="59"/>
    </row>
    <row r="27" spans="1:3" x14ac:dyDescent="0.3">
      <c r="A27" s="59"/>
      <c r="B27" s="59"/>
      <c r="C27" s="59"/>
    </row>
  </sheetData>
  <mergeCells count="1">
    <mergeCell ref="A1:B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tabSelected="1" zoomScale="110" zoomScaleNormal="110" workbookViewId="0">
      <pane ySplit="3" topLeftCell="A4" activePane="bottomLeft" state="frozen"/>
      <selection pane="bottomLeft" activeCell="M14" sqref="M14"/>
    </sheetView>
  </sheetViews>
  <sheetFormatPr defaultRowHeight="14.4" x14ac:dyDescent="0.3"/>
  <cols>
    <col min="1" max="1" width="14.88671875" bestFit="1" customWidth="1"/>
    <col min="2" max="2" width="20.6640625" customWidth="1"/>
    <col min="3" max="3" width="15.5546875" bestFit="1" customWidth="1"/>
    <col min="5" max="5" width="10" bestFit="1" customWidth="1"/>
    <col min="6" max="6" width="11.88671875" customWidth="1"/>
    <col min="7" max="7" width="15.88671875" customWidth="1"/>
    <col min="8" max="8" width="12" customWidth="1"/>
    <col min="9" max="9" width="9" bestFit="1" customWidth="1"/>
  </cols>
  <sheetData>
    <row r="1" spans="1:9" x14ac:dyDescent="0.3">
      <c r="A1" s="111" t="s">
        <v>57</v>
      </c>
      <c r="B1" s="111"/>
      <c r="C1" s="111"/>
      <c r="D1" s="111"/>
      <c r="E1" s="111"/>
      <c r="F1" s="111"/>
      <c r="G1" s="111"/>
      <c r="H1" s="111"/>
      <c r="I1" s="111"/>
    </row>
    <row r="3" spans="1:9" ht="28.8" x14ac:dyDescent="0.3">
      <c r="A3" s="81" t="s">
        <v>49</v>
      </c>
      <c r="B3" s="61" t="s">
        <v>50</v>
      </c>
      <c r="C3" s="61" t="s">
        <v>51</v>
      </c>
      <c r="D3" s="61" t="s">
        <v>52</v>
      </c>
      <c r="E3" s="61" t="s">
        <v>71</v>
      </c>
      <c r="F3" s="61" t="s">
        <v>53</v>
      </c>
      <c r="G3" s="61" t="s">
        <v>54</v>
      </c>
      <c r="H3" s="61" t="s">
        <v>55</v>
      </c>
      <c r="I3" s="82" t="s">
        <v>56</v>
      </c>
    </row>
    <row r="4" spans="1:9" s="71" customFormat="1" x14ac:dyDescent="0.3">
      <c r="A4" s="84" t="s">
        <v>91</v>
      </c>
      <c r="B4" s="84" t="s">
        <v>75</v>
      </c>
      <c r="C4" s="84" t="s">
        <v>87</v>
      </c>
      <c r="D4" s="85">
        <v>1</v>
      </c>
      <c r="E4" s="86">
        <v>7.21</v>
      </c>
      <c r="F4" s="87">
        <v>45748</v>
      </c>
      <c r="G4" s="88">
        <v>244151.5</v>
      </c>
      <c r="H4" s="84" t="s">
        <v>76</v>
      </c>
      <c r="I4" s="85">
        <v>2025</v>
      </c>
    </row>
    <row r="5" spans="1:9" s="71" customFormat="1" x14ac:dyDescent="0.3">
      <c r="A5" s="71" t="s">
        <v>104</v>
      </c>
      <c r="B5" s="71" t="s">
        <v>89</v>
      </c>
      <c r="C5" s="71" t="s">
        <v>87</v>
      </c>
      <c r="D5" s="72">
        <v>1</v>
      </c>
      <c r="E5" s="73">
        <v>1.52</v>
      </c>
      <c r="F5" s="74">
        <v>45665</v>
      </c>
      <c r="G5" s="75">
        <v>83630.61</v>
      </c>
      <c r="H5" s="71" t="s">
        <v>76</v>
      </c>
      <c r="I5" s="72">
        <v>2025</v>
      </c>
    </row>
    <row r="6" spans="1:9" s="71" customFormat="1" x14ac:dyDescent="0.3">
      <c r="A6" s="71" t="s">
        <v>97</v>
      </c>
      <c r="B6" s="71" t="s">
        <v>83</v>
      </c>
      <c r="C6" s="71" t="s">
        <v>88</v>
      </c>
      <c r="D6" s="72">
        <v>1</v>
      </c>
      <c r="E6" s="73">
        <v>0.23</v>
      </c>
      <c r="F6" s="74">
        <v>45637</v>
      </c>
      <c r="G6" s="75">
        <v>13886</v>
      </c>
      <c r="H6" s="71" t="s">
        <v>76</v>
      </c>
      <c r="I6" s="72">
        <v>2025</v>
      </c>
    </row>
    <row r="7" spans="1:9" s="71" customFormat="1" x14ac:dyDescent="0.3">
      <c r="A7" s="71" t="s">
        <v>98</v>
      </c>
      <c r="B7" s="71" t="s">
        <v>74</v>
      </c>
      <c r="C7" s="71" t="s">
        <v>87</v>
      </c>
      <c r="D7" s="72">
        <v>1</v>
      </c>
      <c r="E7" s="73">
        <v>0.21</v>
      </c>
      <c r="F7" s="74">
        <v>45637</v>
      </c>
      <c r="G7" s="75">
        <v>42002.01</v>
      </c>
      <c r="H7" s="71" t="s">
        <v>76</v>
      </c>
      <c r="I7" s="72">
        <v>2025</v>
      </c>
    </row>
    <row r="8" spans="1:9" s="71" customFormat="1" x14ac:dyDescent="0.3">
      <c r="A8" s="71" t="s">
        <v>100</v>
      </c>
      <c r="B8" s="71" t="s">
        <v>89</v>
      </c>
      <c r="C8" s="71" t="s">
        <v>87</v>
      </c>
      <c r="D8" s="72">
        <v>1</v>
      </c>
      <c r="E8" s="73">
        <v>3.45</v>
      </c>
      <c r="F8" s="74">
        <v>45637</v>
      </c>
      <c r="G8" s="75">
        <v>690032.99</v>
      </c>
      <c r="H8" s="71" t="s">
        <v>76</v>
      </c>
      <c r="I8" s="72">
        <v>2025</v>
      </c>
    </row>
    <row r="9" spans="1:9" s="71" customFormat="1" x14ac:dyDescent="0.3">
      <c r="A9" s="71" t="s">
        <v>92</v>
      </c>
      <c r="B9" s="71" t="s">
        <v>75</v>
      </c>
      <c r="C9" s="71" t="s">
        <v>87</v>
      </c>
      <c r="D9" s="72">
        <v>1</v>
      </c>
      <c r="E9" s="73">
        <v>16.579999999999998</v>
      </c>
      <c r="F9" s="74">
        <v>45683</v>
      </c>
      <c r="G9" s="75">
        <v>530000</v>
      </c>
      <c r="H9" s="71" t="s">
        <v>76</v>
      </c>
      <c r="I9" s="72">
        <v>2025</v>
      </c>
    </row>
    <row r="10" spans="1:9" s="71" customFormat="1" x14ac:dyDescent="0.3">
      <c r="A10" s="71" t="s">
        <v>93</v>
      </c>
      <c r="B10" s="71" t="s">
        <v>73</v>
      </c>
      <c r="C10" s="71" t="s">
        <v>87</v>
      </c>
      <c r="D10" s="72">
        <v>1</v>
      </c>
      <c r="E10" s="72">
        <v>6.07</v>
      </c>
      <c r="F10" s="74">
        <v>45547</v>
      </c>
      <c r="G10" s="75">
        <v>318478.86</v>
      </c>
      <c r="H10" s="71" t="s">
        <v>76</v>
      </c>
      <c r="I10" s="72">
        <v>2025</v>
      </c>
    </row>
    <row r="11" spans="1:9" s="71" customFormat="1" x14ac:dyDescent="0.3">
      <c r="A11" s="71" t="s">
        <v>94</v>
      </c>
      <c r="B11" s="71" t="s">
        <v>73</v>
      </c>
      <c r="C11" s="71" t="s">
        <v>87</v>
      </c>
      <c r="D11" s="72">
        <v>1</v>
      </c>
      <c r="E11" s="72">
        <v>20.82</v>
      </c>
      <c r="F11" s="74">
        <v>45796</v>
      </c>
      <c r="G11" s="75">
        <v>1788936.79</v>
      </c>
      <c r="H11" s="71" t="s">
        <v>76</v>
      </c>
      <c r="I11" s="72">
        <v>2025</v>
      </c>
    </row>
    <row r="12" spans="1:9" s="71" customFormat="1" x14ac:dyDescent="0.3">
      <c r="A12" s="71" t="s">
        <v>99</v>
      </c>
      <c r="B12" s="71" t="s">
        <v>74</v>
      </c>
      <c r="C12" s="71" t="s">
        <v>87</v>
      </c>
      <c r="D12" s="72">
        <v>1</v>
      </c>
      <c r="E12" s="72">
        <v>0.03</v>
      </c>
      <c r="F12" s="74">
        <v>45762</v>
      </c>
      <c r="G12" s="75">
        <v>63676</v>
      </c>
      <c r="H12" s="71" t="s">
        <v>76</v>
      </c>
      <c r="I12" s="72">
        <v>2025</v>
      </c>
    </row>
    <row r="13" spans="1:9" s="71" customFormat="1" x14ac:dyDescent="0.3">
      <c r="A13" s="71" t="s">
        <v>95</v>
      </c>
      <c r="B13" s="76" t="s">
        <v>73</v>
      </c>
      <c r="C13" s="71" t="s">
        <v>87</v>
      </c>
      <c r="D13" s="72">
        <v>1</v>
      </c>
      <c r="E13" s="77">
        <v>235.37</v>
      </c>
      <c r="F13" s="74">
        <v>45387</v>
      </c>
      <c r="G13" s="75">
        <v>643414</v>
      </c>
      <c r="H13" s="71" t="s">
        <v>76</v>
      </c>
      <c r="I13" s="72">
        <v>2025</v>
      </c>
    </row>
    <row r="14" spans="1:9" s="71" customFormat="1" x14ac:dyDescent="0.3">
      <c r="A14" s="71" t="s">
        <v>96</v>
      </c>
      <c r="B14" s="76" t="s">
        <v>75</v>
      </c>
      <c r="C14" s="71" t="s">
        <v>87</v>
      </c>
      <c r="D14" s="72">
        <v>1</v>
      </c>
      <c r="E14" s="77">
        <v>100.84</v>
      </c>
      <c r="F14" s="74">
        <v>45387</v>
      </c>
      <c r="G14" s="75">
        <v>275659</v>
      </c>
      <c r="H14" s="71" t="s">
        <v>76</v>
      </c>
      <c r="I14" s="72">
        <v>2025</v>
      </c>
    </row>
    <row r="15" spans="1:9" s="71" customFormat="1" x14ac:dyDescent="0.3">
      <c r="A15" s="71" t="s">
        <v>105</v>
      </c>
      <c r="B15" s="76" t="s">
        <v>72</v>
      </c>
      <c r="C15" s="71" t="s">
        <v>90</v>
      </c>
      <c r="D15" s="72">
        <v>1</v>
      </c>
      <c r="E15" s="77">
        <v>26.47</v>
      </c>
      <c r="F15" s="74">
        <v>45387</v>
      </c>
      <c r="G15" s="75">
        <v>72359</v>
      </c>
      <c r="H15" s="71" t="s">
        <v>76</v>
      </c>
      <c r="I15" s="72">
        <v>2025</v>
      </c>
    </row>
    <row r="16" spans="1:9" s="71" customFormat="1" x14ac:dyDescent="0.3">
      <c r="A16" s="71" t="s">
        <v>101</v>
      </c>
      <c r="B16" s="76" t="s">
        <v>83</v>
      </c>
      <c r="C16" s="71" t="s">
        <v>87</v>
      </c>
      <c r="D16" s="72">
        <v>1</v>
      </c>
      <c r="E16" s="72">
        <v>0.18</v>
      </c>
      <c r="F16" s="74">
        <v>45797</v>
      </c>
      <c r="G16" s="75">
        <v>0</v>
      </c>
      <c r="H16" s="71" t="s">
        <v>76</v>
      </c>
      <c r="I16" s="72">
        <v>2025</v>
      </c>
    </row>
    <row r="17" spans="1:9" s="71" customFormat="1" x14ac:dyDescent="0.3">
      <c r="A17" s="71" t="s">
        <v>102</v>
      </c>
      <c r="B17" s="76" t="s">
        <v>83</v>
      </c>
      <c r="C17" s="71" t="s">
        <v>87</v>
      </c>
      <c r="D17" s="72">
        <v>1</v>
      </c>
      <c r="E17" s="72">
        <v>0.21</v>
      </c>
      <c r="F17" s="74">
        <v>45797</v>
      </c>
      <c r="G17" s="75">
        <v>0</v>
      </c>
      <c r="H17" s="71" t="s">
        <v>76</v>
      </c>
      <c r="I17" s="72">
        <v>2025</v>
      </c>
    </row>
    <row r="18" spans="1:9" s="71" customFormat="1" x14ac:dyDescent="0.3">
      <c r="A18" s="71" t="s">
        <v>103</v>
      </c>
      <c r="B18" s="76" t="s">
        <v>83</v>
      </c>
      <c r="C18" s="71" t="s">
        <v>87</v>
      </c>
      <c r="D18" s="72">
        <v>1</v>
      </c>
      <c r="E18" s="72">
        <v>0.55000000000000004</v>
      </c>
      <c r="F18" s="74">
        <v>45797</v>
      </c>
      <c r="G18" s="75">
        <v>0</v>
      </c>
      <c r="H18" s="71" t="s">
        <v>76</v>
      </c>
      <c r="I18" s="72">
        <v>2025</v>
      </c>
    </row>
    <row r="19" spans="1:9" s="71" customFormat="1" x14ac:dyDescent="0.3">
      <c r="A19" s="71" t="s">
        <v>106</v>
      </c>
      <c r="B19" s="76" t="s">
        <v>84</v>
      </c>
      <c r="C19" s="71" t="s">
        <v>90</v>
      </c>
      <c r="D19" s="72">
        <v>1</v>
      </c>
      <c r="E19" s="72">
        <v>7.09</v>
      </c>
      <c r="F19" s="74">
        <v>45838</v>
      </c>
      <c r="G19" s="75">
        <v>364186</v>
      </c>
      <c r="H19" s="71" t="s">
        <v>76</v>
      </c>
      <c r="I19" s="72">
        <v>2025</v>
      </c>
    </row>
    <row r="20" spans="1:9" s="71" customFormat="1" x14ac:dyDescent="0.3">
      <c r="A20" s="71" t="s">
        <v>107</v>
      </c>
      <c r="B20" s="76" t="s">
        <v>108</v>
      </c>
      <c r="C20" s="71" t="s">
        <v>87</v>
      </c>
      <c r="D20" s="72">
        <v>12</v>
      </c>
      <c r="E20" s="72">
        <v>15.9</v>
      </c>
      <c r="F20" s="74">
        <v>45838</v>
      </c>
      <c r="G20" s="75">
        <v>0</v>
      </c>
      <c r="H20" s="71" t="s">
        <v>76</v>
      </c>
      <c r="I20" s="72">
        <v>2026</v>
      </c>
    </row>
    <row r="21" spans="1:9" s="71" customFormat="1" x14ac:dyDescent="0.3">
      <c r="A21" s="71" t="s">
        <v>107</v>
      </c>
      <c r="B21" s="76" t="s">
        <v>109</v>
      </c>
      <c r="C21" s="71" t="s">
        <v>87</v>
      </c>
      <c r="D21" s="72">
        <v>145</v>
      </c>
      <c r="E21" s="72">
        <v>23.2</v>
      </c>
      <c r="F21" s="74">
        <v>45838</v>
      </c>
      <c r="G21" s="75">
        <v>0</v>
      </c>
      <c r="H21" s="71" t="s">
        <v>76</v>
      </c>
      <c r="I21" s="72">
        <v>2027</v>
      </c>
    </row>
    <row r="22" spans="1:9" s="71" customFormat="1" x14ac:dyDescent="0.3">
      <c r="A22" s="71" t="s">
        <v>107</v>
      </c>
      <c r="B22" s="76" t="s">
        <v>110</v>
      </c>
      <c r="C22" s="71" t="s">
        <v>87</v>
      </c>
      <c r="D22" s="78">
        <v>22452</v>
      </c>
      <c r="E22" s="72">
        <v>673.6</v>
      </c>
      <c r="F22" s="74">
        <v>45838</v>
      </c>
      <c r="G22" s="75">
        <v>0</v>
      </c>
      <c r="H22" s="71" t="s">
        <v>76</v>
      </c>
      <c r="I22" s="72">
        <v>2028</v>
      </c>
    </row>
    <row r="23" spans="1:9" s="71" customFormat="1" x14ac:dyDescent="0.3">
      <c r="A23" s="71" t="s">
        <v>107</v>
      </c>
      <c r="B23" s="71" t="s">
        <v>85</v>
      </c>
      <c r="C23" s="71" t="s">
        <v>87</v>
      </c>
      <c r="D23" s="72">
        <v>313</v>
      </c>
      <c r="E23" s="72">
        <v>65.7</v>
      </c>
      <c r="F23" s="74">
        <v>45838</v>
      </c>
      <c r="G23" s="75">
        <v>299784</v>
      </c>
      <c r="H23" s="71" t="s">
        <v>76</v>
      </c>
      <c r="I23" s="72">
        <v>2025</v>
      </c>
    </row>
    <row r="24" spans="1:9" s="71" customFormat="1" x14ac:dyDescent="0.3">
      <c r="A24" s="83" t="s">
        <v>107</v>
      </c>
      <c r="B24" s="83" t="s">
        <v>86</v>
      </c>
      <c r="C24" s="83" t="s">
        <v>87</v>
      </c>
      <c r="D24" s="91">
        <v>256</v>
      </c>
      <c r="E24" s="91">
        <v>39.9</v>
      </c>
      <c r="F24" s="92">
        <v>45838</v>
      </c>
      <c r="G24" s="93">
        <v>340521</v>
      </c>
      <c r="H24" s="83" t="s">
        <v>76</v>
      </c>
      <c r="I24" s="91">
        <v>2025</v>
      </c>
    </row>
    <row r="25" spans="1:9" s="71" customFormat="1" x14ac:dyDescent="0.3">
      <c r="A25" s="80"/>
      <c r="B25" s="80"/>
      <c r="C25" s="80"/>
      <c r="D25" s="80"/>
      <c r="E25" s="94">
        <f>SUM(E4:E24)</f>
        <v>1245.1300000000001</v>
      </c>
      <c r="F25" s="89"/>
      <c r="G25" s="90">
        <f>SUM(G4:G24)</f>
        <v>5770717.7599999998</v>
      </c>
      <c r="H25" s="80"/>
      <c r="I25" s="80"/>
    </row>
    <row r="26" spans="1:9" s="79" customFormat="1" x14ac:dyDescent="0.3"/>
    <row r="27" spans="1:9" x14ac:dyDescent="0.3">
      <c r="I27" t="s">
        <v>62</v>
      </c>
    </row>
  </sheetData>
  <sortState xmlns:xlrd2="http://schemas.microsoft.com/office/spreadsheetml/2017/richdata2" ref="A4:K5">
    <sortCondition ref="A4:A5"/>
  </sortState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WPRP Report Table</vt:lpstr>
      <vt:lpstr>Funding Structure</vt:lpstr>
      <vt:lpstr>Sources of Funds for WPRF</vt:lpstr>
      <vt:lpstr>ISRP BMPs Implemented in FY25</vt:lpstr>
    </vt:vector>
  </TitlesOfParts>
  <Company>MDE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Cooper</dc:creator>
  <cp:lastModifiedBy>Brenda Morgan</cp:lastModifiedBy>
  <dcterms:created xsi:type="dcterms:W3CDTF">2015-12-03T20:54:45Z</dcterms:created>
  <dcterms:modified xsi:type="dcterms:W3CDTF">2025-12-15T14:12:19Z</dcterms:modified>
</cp:coreProperties>
</file>