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HARED\BUDGET\Budget_Workgroup\Departmental Repository\SCBD\FY2027\Budget Building Files\"/>
    </mc:Choice>
  </mc:AlternateContent>
  <xr:revisionPtr revIDLastSave="0" documentId="13_ncr:1_{598CCFFB-F3EE-44E4-992E-6EDADB2967EA}" xr6:coauthVersionLast="47" xr6:coauthVersionMax="47" xr10:uidLastSave="{00000000-0000-0000-0000-000000000000}"/>
  <bookViews>
    <workbookView xWindow="21390" yWindow="2520" windowWidth="21600" windowHeight="11295" xr2:uid="{00000000-000D-0000-FFFF-FFFF00000000}"/>
  </bookViews>
  <sheets>
    <sheet name="Instructions" sheetId="5" r:id="rId1"/>
    <sheet name="Sample Budget Request" sheetId="7" r:id="rId2"/>
    <sheet name="Sample Detail" sheetId="6" r:id="rId3"/>
    <sheet name="SCBD Budget Request" sheetId="2" r:id="rId4"/>
    <sheet name="SECD Budget Request" sheetId="3" r:id="rId5"/>
    <sheet name="WID Budget Request" sheetId="4" r:id="rId6"/>
  </sheets>
  <definedNames>
    <definedName name="_xlnm.Print_Area" localSheetId="1">'Sample Budget Request'!$A$1:$J$60</definedName>
    <definedName name="_xlnm.Print_Area" localSheetId="3">'SCBD Budget Request'!$A$1:$J$60</definedName>
    <definedName name="_xlnm.Print_Area" localSheetId="4">'SECD Budget Request'!$A$1:$J$60</definedName>
    <definedName name="_xlnm.Print_Area" localSheetId="5">'WID Budget Request'!$A$1:$J$60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0" i="2" l="1"/>
  <c r="I29" i="2"/>
  <c r="I38" i="7"/>
  <c r="I28" i="7"/>
  <c r="I29" i="7" l="1"/>
  <c r="I39" i="7" s="1"/>
  <c r="I44" i="7" l="1"/>
  <c r="I47" i="7" s="1"/>
  <c r="I40" i="7"/>
  <c r="I30" i="7"/>
  <c r="I38" i="4" l="1"/>
  <c r="I29" i="4" s="1"/>
  <c r="I28" i="4"/>
  <c r="I38" i="3"/>
  <c r="I28" i="3"/>
  <c r="I29" i="3" l="1"/>
  <c r="I39" i="3" s="1"/>
  <c r="I39" i="4"/>
  <c r="I28" i="2"/>
  <c r="I38" i="2"/>
  <c r="I30" i="3" l="1"/>
  <c r="I39" i="2"/>
  <c r="I40" i="2" s="1"/>
  <c r="I44" i="4"/>
  <c r="I47" i="4" s="1"/>
  <c r="I40" i="4"/>
  <c r="I30" i="4"/>
  <c r="I40" i="3"/>
  <c r="I44" i="3"/>
  <c r="I47" i="3" s="1"/>
  <c r="I44" i="2" l="1"/>
  <c r="I47" i="2" s="1"/>
</calcChain>
</file>

<file path=xl/sharedStrings.xml><?xml version="1.0" encoding="utf-8"?>
<sst xmlns="http://schemas.openxmlformats.org/spreadsheetml/2006/main" count="309" uniqueCount="108">
  <si>
    <t>Special Community Benefit District</t>
  </si>
  <si>
    <t>Budget Request</t>
  </si>
  <si>
    <t>B.</t>
  </si>
  <si>
    <t>A.</t>
  </si>
  <si>
    <t>C.</t>
  </si>
  <si>
    <t>Mailing Address:</t>
  </si>
  <si>
    <t>D.</t>
  </si>
  <si>
    <t>Telephone #:</t>
  </si>
  <si>
    <t>Email Address:</t>
  </si>
  <si>
    <t>Community Assoc. Name:</t>
  </si>
  <si>
    <t>E.</t>
  </si>
  <si>
    <t>Special Purpose &amp; Item</t>
  </si>
  <si>
    <t>F.</t>
  </si>
  <si>
    <t>Budget Subtotal</t>
  </si>
  <si>
    <t>G.</t>
  </si>
  <si>
    <t>Administrative Fee</t>
  </si>
  <si>
    <t>H.</t>
  </si>
  <si>
    <t>BUDGET TOTAL</t>
  </si>
  <si>
    <t>Amount $</t>
  </si>
  <si>
    <t>(If Applicable)</t>
  </si>
  <si>
    <t>(See Instructions)</t>
  </si>
  <si>
    <t>(Total Items E + F + G)</t>
  </si>
  <si>
    <t>REVENUES</t>
  </si>
  <si>
    <t>I.</t>
  </si>
  <si>
    <t>J.</t>
  </si>
  <si>
    <t>K.</t>
  </si>
  <si>
    <t>Other Revenue</t>
  </si>
  <si>
    <t>L.</t>
  </si>
  <si>
    <t>M.</t>
  </si>
  <si>
    <t>N.</t>
  </si>
  <si>
    <t>Est Funds Available Subtotal</t>
  </si>
  <si>
    <t>REVENUE TOTAL</t>
  </si>
  <si>
    <t>(Total Items L + M)</t>
  </si>
  <si>
    <t>TAX RATE CALCULATION</t>
  </si>
  <si>
    <t>O.</t>
  </si>
  <si>
    <t>P.</t>
  </si>
  <si>
    <t>Q.</t>
  </si>
  <si>
    <t># of Lots/Accounts</t>
  </si>
  <si>
    <t>Tax Assessment</t>
  </si>
  <si>
    <t>(Item M)</t>
  </si>
  <si>
    <t>REQUESTED TAX RATE</t>
  </si>
  <si>
    <t>CERTIFICATION OF ASSOCIATION REPRESENTATIVES</t>
  </si>
  <si>
    <t>I hereby certify that the budget request above has been approved pursuant to the bylaws of this association; that the budget has been presented to the property owners for their comments; and that the funds requested are for the purposes authorized in the laws governing our special taxing district.</t>
  </si>
  <si>
    <t>NAME</t>
  </si>
  <si>
    <t>TITLE</t>
  </si>
  <si>
    <t>DATE</t>
  </si>
  <si>
    <t>SIGNATURE</t>
  </si>
  <si>
    <t>(= Item O / Item P)</t>
  </si>
  <si>
    <t>President of Community Assoc.:</t>
  </si>
  <si>
    <t>Budget Contact Person (Treasurer):</t>
  </si>
  <si>
    <r>
      <rPr>
        <sz val="11"/>
        <color theme="1"/>
        <rFont val="Calibri"/>
        <family val="2"/>
      </rPr>
      <t xml:space="preserve">□  </t>
    </r>
    <r>
      <rPr>
        <b/>
        <sz val="10"/>
        <color theme="1"/>
        <rFont val="Calibri"/>
        <family val="2"/>
        <scheme val="minor"/>
      </rPr>
      <t>Supporting Documentation of Officers/Representatives attached (please check).</t>
    </r>
  </si>
  <si>
    <t>District Name:</t>
  </si>
  <si>
    <t>Waterway Improvement District</t>
  </si>
  <si>
    <t>Shore Erosion Control District</t>
  </si>
  <si>
    <t>Commercial Loan</t>
  </si>
  <si>
    <t>FY 2027</t>
  </si>
  <si>
    <t>BUDGET REQUESTED FOR FISCAL YEAR JULY 1, 2026 THROUGH JUNE 30, 2027</t>
  </si>
  <si>
    <t>Estimated Funds Available FY27</t>
  </si>
  <si>
    <t>Community Held Funds as of 06/30/2025</t>
  </si>
  <si>
    <t>Tax Revenues Needed for FY27</t>
  </si>
  <si>
    <t>FY 2027 BUDGET</t>
  </si>
  <si>
    <t>1. Choose the correct tab that corresponds with the type of district- SCBD, SECD, WID.</t>
  </si>
  <si>
    <t>2. Fill in the community association contact information in sections A-D. Be sure to include 2 separate points of contact (name, telephone, and email).</t>
  </si>
  <si>
    <t>Purpose according to the County Code:</t>
  </si>
  <si>
    <t>Jupiter Springs SCBD 000000</t>
  </si>
  <si>
    <t>Jupiter Springs Improvement Association, Inc.</t>
  </si>
  <si>
    <t>4568 Jupiter Ln.</t>
  </si>
  <si>
    <t>Annapolis, MD 21401</t>
  </si>
  <si>
    <t>Jane Johnson</t>
  </si>
  <si>
    <t>000-000-0001</t>
  </si>
  <si>
    <t>president@jupitersprings.com</t>
  </si>
  <si>
    <t>Joe Jackson</t>
  </si>
  <si>
    <t>000-410-0002</t>
  </si>
  <si>
    <t>treasurer@jupitersprings.com</t>
  </si>
  <si>
    <t>The district is established for the purpose of maintaining and improving community property, erosion control, purchasing and constructing real property, maintaining vehicles, tools, and equipment, payment of legal and administrative costs of the district.</t>
  </si>
  <si>
    <t>Maintaining Community Property</t>
  </si>
  <si>
    <t>Erosion Control</t>
  </si>
  <si>
    <t>Construction</t>
  </si>
  <si>
    <t>Administrative Costs</t>
  </si>
  <si>
    <t>Jupiter Springs SCBD</t>
  </si>
  <si>
    <t>Clubhouse Maintanence</t>
  </si>
  <si>
    <t>Lawncare</t>
  </si>
  <si>
    <t xml:space="preserve">Utilities </t>
  </si>
  <si>
    <t>Playground Repair</t>
  </si>
  <si>
    <t>Living Shoreline</t>
  </si>
  <si>
    <t>Beach Nourishment</t>
  </si>
  <si>
    <t>New Gazebo</t>
  </si>
  <si>
    <t>1. Loan Payment</t>
  </si>
  <si>
    <t>2. Maintaining Community Property</t>
  </si>
  <si>
    <t>3. Erosion Control</t>
  </si>
  <si>
    <t>4. Construction</t>
  </si>
  <si>
    <t>5. Administrative Costs</t>
  </si>
  <si>
    <t>Clubhouse Mortgage (Bill 5-25)</t>
  </si>
  <si>
    <t>CPA fees for Financial Report</t>
  </si>
  <si>
    <t>Legal Costs</t>
  </si>
  <si>
    <t xml:space="preserve">3. Enter your budget items in section E. Streamline your submission to include the detailed purposes for which your SCBD was established according to the County Code. See sample budget request and sample detail tabs for examples. </t>
  </si>
  <si>
    <t xml:space="preserve">5. Enter the estimated County held funds available provided by the Special Taxing District Coordinator on line I. </t>
  </si>
  <si>
    <t xml:space="preserve">6. Enter Community held fund balance on line J. This is the fund balance reported on your financial statements you submitted to the Auditor's Office as of 6/30/25. </t>
  </si>
  <si>
    <t>Instructions to fill out Budget Request form</t>
  </si>
  <si>
    <t>7. Enter any investment income earned on your SCBD cash balances or other revenue on line K.</t>
  </si>
  <si>
    <t>4. Lines  F-H will automatically populate. Please do not remove formulas.</t>
  </si>
  <si>
    <t>8. Lines L-O will automatically populate. Please do not remove formulas.</t>
  </si>
  <si>
    <t>9. Enter the number of tax accounts, lots, or taxable assessment provided to you on the budget form sent in your budget packet on line P.</t>
  </si>
  <si>
    <t>10. The tax rate will automatically populate on line Q. Please do not remove formulas.</t>
  </si>
  <si>
    <t>Future Road Repair</t>
  </si>
  <si>
    <t>Future Clubhouse Floor Repair</t>
  </si>
  <si>
    <t>Funds Held for Future Use</t>
  </si>
  <si>
    <t>6. Funds Held For Future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</si>
</sst>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0.000"/>
    <numFmt numFmtId="166" formatCode="&quot;$&quot;#,##0.00"/>
  </numFmts>
  <fonts count="12"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i/>
      <sz val="10"/>
      <color theme="1"/>
      <name val="Calibri"/>
      <family val="2"/>
      <scheme val="minor"/>
    </font>
    <font>
      <b/>
      <i/>
      <sz val="10"/>
      <color theme="1"/>
      <name val="Calibri"/>
      <family val="2"/>
      <scheme val="minor"/>
    </font>
    <font>
      <b/>
      <sz val="10"/>
      <color theme="1"/>
      <name val="Calibri"/>
      <family val="2"/>
      <scheme val="minor"/>
    </font>
    <font>
      <sz val="11"/>
      <name val="Calibri"/>
      <family val="2"/>
      <scheme val="minor"/>
    </font>
    <font>
      <sz val="11"/>
      <color theme="1"/>
      <name val="Calibri"/>
      <family val="2"/>
      <scheme val="minor"/>
    </font>
    <font>
      <sz val="11"/>
      <color theme="1"/>
      <name val="Calibri"/>
      <family val="2"/>
    </font>
    <font>
      <u/>
      <sz val="11"/>
      <color theme="10"/>
      <name val="Calibri"/>
      <family val="2"/>
      <scheme val="minor"/>
    </font>
    <font>
      <i/>
      <sz val="11"/>
      <color theme="1"/>
      <name val="Calibri"/>
      <family val="2"/>
      <scheme val="minor"/>
    </font>
  </fonts>
  <fills count="2">
    <fill>
      <patternFill patternType="none"/>
    </fill>
    <fill>
      <patternFill patternType="gray125"/>
    </fill>
  </fills>
  <borders count="10">
    <border>
      <left/>
      <right/>
      <top/>
      <bottom/>
      <diagonal/>
    </border>
    <border>
      <left/>
      <right/>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8" fillId="0" borderId="0" applyFont="0" applyFill="0" applyBorder="0" applyAlignment="0" applyProtection="0"/>
    <xf numFmtId="0" fontId="10" fillId="0" borderId="0" applyNumberFormat="0" applyFill="0" applyBorder="0" applyAlignment="0" applyProtection="0"/>
  </cellStyleXfs>
  <cellXfs count="52">
    <xf numFmtId="0" fontId="0" fillId="0" borderId="0" xfId="0"/>
    <xf numFmtId="0" fontId="0" fillId="0" borderId="4" xfId="0" applyBorder="1"/>
    <xf numFmtId="0" fontId="0" fillId="0" borderId="2" xfId="0" applyBorder="1"/>
    <xf numFmtId="0" fontId="1" fillId="0" borderId="0" xfId="0" applyFont="1"/>
    <xf numFmtId="0" fontId="0" fillId="0" borderId="0" xfId="0" applyAlignment="1"/>
    <xf numFmtId="0" fontId="4" fillId="0" borderId="0" xfId="0" applyFont="1" applyAlignment="1">
      <alignment horizontal="right"/>
    </xf>
    <xf numFmtId="0" fontId="0" fillId="0" borderId="1" xfId="0" applyBorder="1"/>
    <xf numFmtId="0" fontId="1" fillId="0" borderId="1" xfId="0" applyFont="1" applyBorder="1"/>
    <xf numFmtId="0" fontId="0" fillId="0" borderId="0" xfId="0" applyBorder="1" applyAlignment="1">
      <alignment horizontal="center"/>
    </xf>
    <xf numFmtId="0" fontId="7" fillId="0" borderId="0" xfId="0" applyFont="1"/>
    <xf numFmtId="164" fontId="0" fillId="0" borderId="0" xfId="0" applyNumberFormat="1"/>
    <xf numFmtId="0" fontId="5" fillId="0" borderId="0" xfId="0" applyFont="1" applyAlignment="1">
      <alignment horizontal="right"/>
    </xf>
    <xf numFmtId="0" fontId="0" fillId="0" borderId="0" xfId="0" applyBorder="1"/>
    <xf numFmtId="0" fontId="0" fillId="0" borderId="0" xfId="0" applyAlignment="1">
      <alignment horizontal="left"/>
    </xf>
    <xf numFmtId="2" fontId="0" fillId="0" borderId="0" xfId="0" applyNumberFormat="1"/>
    <xf numFmtId="0" fontId="0" fillId="0" borderId="0" xfId="0" applyAlignment="1">
      <alignment horizontal="left"/>
    </xf>
    <xf numFmtId="0" fontId="10" fillId="0" borderId="2" xfId="2" applyBorder="1"/>
    <xf numFmtId="14" fontId="0" fillId="0" borderId="4" xfId="0" applyNumberFormat="1" applyBorder="1"/>
    <xf numFmtId="0" fontId="0" fillId="0" borderId="0" xfId="0" applyAlignment="1">
      <alignment horizontal="left"/>
    </xf>
    <xf numFmtId="0" fontId="0" fillId="0" borderId="0" xfId="0" applyAlignment="1">
      <alignment wrapText="1"/>
    </xf>
    <xf numFmtId="0" fontId="1" fillId="0" borderId="4" xfId="0" applyFont="1" applyBorder="1"/>
    <xf numFmtId="0" fontId="4" fillId="0" borderId="4" xfId="0" applyFont="1" applyBorder="1" applyAlignment="1">
      <alignment horizontal="right"/>
    </xf>
    <xf numFmtId="0" fontId="0" fillId="0" borderId="0" xfId="0" applyAlignment="1">
      <alignment horizontal="left"/>
    </xf>
    <xf numFmtId="0" fontId="2" fillId="0" borderId="0" xfId="0" applyFont="1" applyAlignment="1">
      <alignment horizontal="center"/>
    </xf>
    <xf numFmtId="0" fontId="1" fillId="0" borderId="1" xfId="0" applyFont="1" applyBorder="1" applyAlignment="1">
      <alignment horizontal="center"/>
    </xf>
    <xf numFmtId="166" fontId="0" fillId="0" borderId="4" xfId="0" applyNumberFormat="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1" fillId="0" borderId="4" xfId="0" applyFont="1" applyBorder="1" applyAlignment="1">
      <alignment horizontal="center"/>
    </xf>
    <xf numFmtId="166" fontId="0" fillId="0" borderId="2" xfId="0" applyNumberFormat="1" applyFill="1" applyBorder="1" applyAlignment="1">
      <alignment horizontal="center"/>
    </xf>
    <xf numFmtId="0" fontId="5" fillId="0" borderId="1" xfId="0" applyFont="1" applyBorder="1" applyAlignment="1">
      <alignment horizontal="right"/>
    </xf>
    <xf numFmtId="166" fontId="0" fillId="0" borderId="5" xfId="0" applyNumberFormat="1" applyBorder="1" applyAlignment="1">
      <alignment horizontal="center"/>
    </xf>
    <xf numFmtId="166" fontId="0" fillId="0" borderId="4" xfId="1" applyNumberFormat="1" applyFont="1" applyBorder="1" applyAlignment="1">
      <alignment horizontal="center"/>
    </xf>
    <xf numFmtId="0" fontId="0" fillId="0" borderId="4" xfId="0" applyBorder="1" applyAlignment="1">
      <alignment horizontal="center"/>
    </xf>
    <xf numFmtId="166" fontId="0" fillId="0" borderId="2" xfId="1" applyNumberFormat="1" applyFont="1" applyFill="1" applyBorder="1" applyAlignment="1">
      <alignment horizontal="center"/>
    </xf>
    <xf numFmtId="0" fontId="0" fillId="0" borderId="0" xfId="0" applyAlignment="1">
      <alignment horizontal="center"/>
    </xf>
    <xf numFmtId="0" fontId="11" fillId="0" borderId="0" xfId="0" applyFont="1" applyAlignment="1">
      <alignment horizontal="center" wrapText="1"/>
    </xf>
    <xf numFmtId="0" fontId="6" fillId="0" borderId="6" xfId="0" applyFont="1" applyBorder="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xf>
    <xf numFmtId="2" fontId="0" fillId="0" borderId="2" xfId="1" applyNumberFormat="1"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1" fillId="0" borderId="9" xfId="0" applyFont="1" applyBorder="1" applyAlignment="1">
      <alignment horizontal="center"/>
    </xf>
    <xf numFmtId="0" fontId="1" fillId="0" borderId="4" xfId="0" applyFont="1" applyBorder="1" applyAlignment="1"/>
    <xf numFmtId="0" fontId="0" fillId="0" borderId="4" xfId="0" applyBorder="1" applyAlignment="1"/>
    <xf numFmtId="0" fontId="0" fillId="0" borderId="0" xfId="0" applyBorder="1" applyAlignment="1">
      <alignment horizontal="left" indent="3"/>
    </xf>
    <xf numFmtId="166" fontId="0" fillId="0" borderId="0" xfId="0" applyNumberFormat="1" applyBorder="1" applyAlignment="1">
      <alignment horizontal="center"/>
    </xf>
    <xf numFmtId="0" fontId="0" fillId="0" borderId="7" xfId="0" applyBorder="1" applyAlignment="1">
      <alignment horizontal="left" indent="3"/>
    </xf>
    <xf numFmtId="165" fontId="0" fillId="0" borderId="2" xfId="1" applyNumberFormat="1" applyFont="1" applyBorder="1" applyAlignment="1">
      <alignment horizontal="center"/>
    </xf>
    <xf numFmtId="166" fontId="0" fillId="0" borderId="2" xfId="0" applyNumberFormat="1" applyBorder="1" applyAlignment="1">
      <alignment horizontal="center"/>
    </xf>
    <xf numFmtId="164" fontId="0" fillId="0" borderId="2" xfId="0" applyNumberFormat="1" applyBorder="1" applyAlignment="1">
      <alignment horizontal="center"/>
    </xf>
  </cellXfs>
  <cellStyles count="3">
    <cellStyle name="Currency" xfId="1" builtinId="4"/>
    <cellStyle name="Hyperlink" xfId="2" builtinId="8"/>
    <cellStyle name="Normal" xfId="0" builtinId="0"/>
  </cellStyles>
  <dxfs count="1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reasurer@jupitersprings.com" TargetMode="External"/><Relationship Id="rId1" Type="http://schemas.openxmlformats.org/officeDocument/2006/relationships/hyperlink" Target="mailto:president@jupitersprings.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60C2C-2DB8-40DC-93AA-376F0EDA0825}">
  <dimension ref="A1:A11"/>
  <sheetViews>
    <sheetView tabSelected="1" workbookViewId="0">
      <selection activeCell="G2" sqref="G2"/>
    </sheetView>
  </sheetViews>
  <sheetFormatPr defaultRowHeight="15" x14ac:dyDescent="0.25"/>
  <cols>
    <col min="1" max="1" width="78" bestFit="1" customWidth="1"/>
  </cols>
  <sheetData>
    <row r="1" spans="1:1" x14ac:dyDescent="0.25">
      <c r="A1" s="3" t="s">
        <v>98</v>
      </c>
    </row>
    <row r="2" spans="1:1" x14ac:dyDescent="0.25">
      <c r="A2" t="s">
        <v>61</v>
      </c>
    </row>
    <row r="3" spans="1:1" ht="30" x14ac:dyDescent="0.25">
      <c r="A3" s="19" t="s">
        <v>62</v>
      </c>
    </row>
    <row r="4" spans="1:1" ht="45" x14ac:dyDescent="0.25">
      <c r="A4" s="19" t="s">
        <v>95</v>
      </c>
    </row>
    <row r="5" spans="1:1" x14ac:dyDescent="0.25">
      <c r="A5" t="s">
        <v>100</v>
      </c>
    </row>
    <row r="6" spans="1:1" ht="30" x14ac:dyDescent="0.25">
      <c r="A6" s="19" t="s">
        <v>96</v>
      </c>
    </row>
    <row r="7" spans="1:1" ht="30" x14ac:dyDescent="0.25">
      <c r="A7" s="19" t="s">
        <v>97</v>
      </c>
    </row>
    <row r="8" spans="1:1" ht="30" x14ac:dyDescent="0.25">
      <c r="A8" s="19" t="s">
        <v>99</v>
      </c>
    </row>
    <row r="9" spans="1:1" x14ac:dyDescent="0.25">
      <c r="A9" s="19" t="s">
        <v>101</v>
      </c>
    </row>
    <row r="10" spans="1:1" ht="30" x14ac:dyDescent="0.25">
      <c r="A10" s="19" t="s">
        <v>102</v>
      </c>
    </row>
    <row r="11" spans="1:1" ht="30" x14ac:dyDescent="0.25">
      <c r="A11" s="19" t="s">
        <v>103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B81B2-75F2-4F2E-925A-313819770B7C}">
  <dimension ref="A1:X60"/>
  <sheetViews>
    <sheetView workbookViewId="0">
      <selection activeCell="S31" sqref="S31"/>
    </sheetView>
  </sheetViews>
  <sheetFormatPr defaultRowHeight="15" x14ac:dyDescent="0.25"/>
  <cols>
    <col min="9" max="9" width="9.140625" customWidth="1"/>
  </cols>
  <sheetData>
    <row r="1" spans="1:24" ht="18.75" x14ac:dyDescent="0.3">
      <c r="A1" s="23" t="s">
        <v>55</v>
      </c>
      <c r="B1" s="23"/>
      <c r="C1" s="23"/>
      <c r="D1" s="23"/>
      <c r="E1" s="23"/>
      <c r="F1" s="23"/>
      <c r="G1" s="23"/>
      <c r="H1" s="23"/>
      <c r="I1" s="23"/>
      <c r="J1" s="23"/>
    </row>
    <row r="2" spans="1:24" ht="18.75" x14ac:dyDescent="0.3">
      <c r="A2" s="23" t="s">
        <v>0</v>
      </c>
      <c r="B2" s="23"/>
      <c r="C2" s="23"/>
      <c r="D2" s="23"/>
      <c r="E2" s="23"/>
      <c r="F2" s="23"/>
      <c r="G2" s="23"/>
      <c r="H2" s="23"/>
      <c r="I2" s="23"/>
      <c r="J2" s="23"/>
      <c r="P2" t="s">
        <v>63</v>
      </c>
    </row>
    <row r="3" spans="1:24" ht="15.75" thickBot="1" x14ac:dyDescent="0.3">
      <c r="A3" s="24" t="s">
        <v>1</v>
      </c>
      <c r="B3" s="24"/>
      <c r="C3" s="24"/>
      <c r="D3" s="24"/>
      <c r="E3" s="24"/>
      <c r="F3" s="24"/>
      <c r="G3" s="24"/>
      <c r="H3" s="24"/>
      <c r="I3" s="24"/>
      <c r="J3" s="24"/>
      <c r="P3" s="36" t="s">
        <v>74</v>
      </c>
      <c r="Q3" s="36"/>
      <c r="R3" s="36"/>
      <c r="S3" s="36"/>
      <c r="T3" s="36"/>
      <c r="U3" s="36"/>
      <c r="V3" s="36"/>
      <c r="W3" s="36"/>
      <c r="X3" s="36"/>
    </row>
    <row r="4" spans="1:24" x14ac:dyDescent="0.25">
      <c r="P4" s="36"/>
      <c r="Q4" s="36"/>
      <c r="R4" s="36"/>
      <c r="S4" s="36"/>
      <c r="T4" s="36"/>
      <c r="U4" s="36"/>
      <c r="V4" s="36"/>
      <c r="W4" s="36"/>
      <c r="X4" s="36"/>
    </row>
    <row r="5" spans="1:24" x14ac:dyDescent="0.25">
      <c r="A5" t="s">
        <v>3</v>
      </c>
      <c r="B5" s="22" t="s">
        <v>51</v>
      </c>
      <c r="C5" s="22"/>
      <c r="D5" s="22"/>
      <c r="E5" s="1" t="s">
        <v>64</v>
      </c>
      <c r="F5" s="1"/>
      <c r="G5" s="1"/>
      <c r="H5" s="1"/>
      <c r="I5" s="1"/>
      <c r="J5" s="1"/>
      <c r="P5" s="36"/>
      <c r="Q5" s="36"/>
      <c r="R5" s="36"/>
      <c r="S5" s="36"/>
      <c r="T5" s="36"/>
      <c r="U5" s="36"/>
      <c r="V5" s="36"/>
      <c r="W5" s="36"/>
      <c r="X5" s="36"/>
    </row>
    <row r="6" spans="1:24" x14ac:dyDescent="0.25">
      <c r="A6" t="s">
        <v>2</v>
      </c>
      <c r="B6" s="22" t="s">
        <v>9</v>
      </c>
      <c r="C6" s="22"/>
      <c r="D6" s="22"/>
      <c r="E6" s="2" t="s">
        <v>65</v>
      </c>
      <c r="F6" s="2"/>
      <c r="G6" s="2"/>
      <c r="H6" s="2"/>
      <c r="I6" s="2"/>
      <c r="J6" s="2"/>
      <c r="P6" s="36"/>
      <c r="Q6" s="36"/>
      <c r="R6" s="36"/>
      <c r="S6" s="36"/>
      <c r="T6" s="36"/>
      <c r="U6" s="36"/>
      <c r="V6" s="36"/>
      <c r="W6" s="36"/>
      <c r="X6" s="36"/>
    </row>
    <row r="7" spans="1:24" x14ac:dyDescent="0.25">
      <c r="A7" t="s">
        <v>4</v>
      </c>
      <c r="B7" s="22" t="s">
        <v>5</v>
      </c>
      <c r="C7" s="22"/>
      <c r="D7" s="22"/>
      <c r="E7" s="2" t="s">
        <v>66</v>
      </c>
      <c r="F7" s="2"/>
      <c r="G7" s="2"/>
      <c r="H7" s="2"/>
      <c r="I7" s="2"/>
      <c r="J7" s="2"/>
    </row>
    <row r="8" spans="1:24" x14ac:dyDescent="0.25">
      <c r="E8" s="2" t="s">
        <v>67</v>
      </c>
      <c r="F8" s="2"/>
      <c r="G8" s="2"/>
      <c r="H8" s="2"/>
      <c r="I8" s="2"/>
      <c r="J8" s="2"/>
    </row>
    <row r="9" spans="1:24" x14ac:dyDescent="0.25">
      <c r="A9" t="s">
        <v>6</v>
      </c>
      <c r="B9" s="22" t="s">
        <v>48</v>
      </c>
      <c r="C9" s="22"/>
      <c r="D9" s="22"/>
      <c r="E9" s="2" t="s">
        <v>68</v>
      </c>
      <c r="F9" s="2"/>
      <c r="G9" s="2"/>
      <c r="H9" s="2"/>
      <c r="I9" s="2"/>
      <c r="J9" s="2"/>
    </row>
    <row r="10" spans="1:24" x14ac:dyDescent="0.25">
      <c r="B10" s="22" t="s">
        <v>7</v>
      </c>
      <c r="C10" s="22"/>
      <c r="D10" s="22"/>
      <c r="E10" s="2" t="s">
        <v>69</v>
      </c>
      <c r="F10" s="2"/>
      <c r="G10" s="2"/>
      <c r="H10" s="2"/>
      <c r="I10" s="2"/>
      <c r="J10" s="2"/>
    </row>
    <row r="11" spans="1:24" x14ac:dyDescent="0.25">
      <c r="B11" s="22" t="s">
        <v>8</v>
      </c>
      <c r="C11" s="22"/>
      <c r="D11" s="22"/>
      <c r="E11" s="16" t="s">
        <v>70</v>
      </c>
      <c r="F11" s="2"/>
      <c r="G11" s="2"/>
      <c r="H11" s="2"/>
      <c r="I11" s="2"/>
      <c r="J11" s="2"/>
    </row>
    <row r="12" spans="1:24" x14ac:dyDescent="0.25">
      <c r="B12" s="18"/>
      <c r="C12" s="18"/>
      <c r="D12" s="18"/>
      <c r="E12" s="12"/>
      <c r="F12" s="12"/>
      <c r="G12" s="12"/>
      <c r="H12" s="12"/>
      <c r="I12" s="12"/>
      <c r="J12" s="12"/>
    </row>
    <row r="13" spans="1:24" x14ac:dyDescent="0.25">
      <c r="B13" s="22" t="s">
        <v>49</v>
      </c>
      <c r="C13" s="22"/>
      <c r="D13" s="22"/>
      <c r="E13" s="1" t="s">
        <v>71</v>
      </c>
      <c r="F13" s="1"/>
      <c r="G13" s="1"/>
      <c r="H13" s="1"/>
      <c r="I13" s="1"/>
      <c r="J13" s="1"/>
    </row>
    <row r="14" spans="1:24" x14ac:dyDescent="0.25">
      <c r="B14" s="22" t="s">
        <v>7</v>
      </c>
      <c r="C14" s="22"/>
      <c r="D14" s="22"/>
      <c r="E14" s="2" t="s">
        <v>72</v>
      </c>
      <c r="F14" s="2"/>
      <c r="G14" s="2"/>
      <c r="H14" s="2"/>
      <c r="I14" s="2"/>
      <c r="J14" s="2"/>
    </row>
    <row r="15" spans="1:24" x14ac:dyDescent="0.25">
      <c r="B15" s="22" t="s">
        <v>8</v>
      </c>
      <c r="C15" s="22"/>
      <c r="D15" s="22"/>
      <c r="E15" s="16" t="s">
        <v>73</v>
      </c>
      <c r="F15" s="2"/>
      <c r="G15" s="2"/>
      <c r="H15" s="2"/>
      <c r="I15" s="2"/>
      <c r="J15" s="2"/>
    </row>
    <row r="16" spans="1:24" ht="15.75" thickBot="1" x14ac:dyDescent="0.3"/>
    <row r="17" spans="1:10" ht="16.5" thickBot="1" x14ac:dyDescent="0.3">
      <c r="A17" s="26" t="s">
        <v>56</v>
      </c>
      <c r="B17" s="26"/>
      <c r="C17" s="26"/>
      <c r="D17" s="26"/>
      <c r="E17" s="26"/>
      <c r="F17" s="26"/>
      <c r="G17" s="26"/>
      <c r="H17" s="26"/>
      <c r="I17" s="26"/>
      <c r="J17" s="26"/>
    </row>
    <row r="19" spans="1:10" ht="15.75" x14ac:dyDescent="0.25">
      <c r="A19" s="27" t="s">
        <v>60</v>
      </c>
      <c r="B19" s="27"/>
      <c r="C19" s="27"/>
      <c r="I19" s="28" t="s">
        <v>18</v>
      </c>
      <c r="J19" s="28"/>
    </row>
    <row r="20" spans="1:10" x14ac:dyDescent="0.25">
      <c r="I20" s="4"/>
      <c r="J20" s="4"/>
    </row>
    <row r="21" spans="1:10" x14ac:dyDescent="0.25">
      <c r="A21" t="s">
        <v>10</v>
      </c>
      <c r="B21" s="22" t="s">
        <v>11</v>
      </c>
      <c r="C21" s="22"/>
      <c r="D21" s="22"/>
      <c r="E21" s="1" t="s">
        <v>54</v>
      </c>
      <c r="F21" s="1"/>
      <c r="G21" s="1"/>
      <c r="H21" s="5" t="s">
        <v>19</v>
      </c>
      <c r="I21" s="25">
        <v>100000</v>
      </c>
      <c r="J21" s="25"/>
    </row>
    <row r="22" spans="1:10" x14ac:dyDescent="0.25">
      <c r="B22" s="18"/>
      <c r="C22" s="18"/>
      <c r="D22" s="18"/>
      <c r="E22" s="1" t="s">
        <v>75</v>
      </c>
      <c r="F22" s="1"/>
      <c r="G22" s="1"/>
      <c r="H22" s="5"/>
      <c r="I22" s="25">
        <v>50000</v>
      </c>
      <c r="J22" s="25"/>
    </row>
    <row r="23" spans="1:10" x14ac:dyDescent="0.25">
      <c r="B23" s="18"/>
      <c r="C23" s="18"/>
      <c r="D23" s="18"/>
      <c r="E23" s="1" t="s">
        <v>76</v>
      </c>
      <c r="F23" s="1"/>
      <c r="G23" s="1"/>
      <c r="H23" s="5"/>
      <c r="I23" s="25">
        <v>20000</v>
      </c>
      <c r="J23" s="25"/>
    </row>
    <row r="24" spans="1:10" x14ac:dyDescent="0.25">
      <c r="E24" s="2" t="s">
        <v>77</v>
      </c>
      <c r="F24" s="2"/>
      <c r="G24" s="2"/>
      <c r="I24" s="25">
        <v>10000</v>
      </c>
      <c r="J24" s="25"/>
    </row>
    <row r="25" spans="1:10" x14ac:dyDescent="0.25">
      <c r="E25" s="2" t="s">
        <v>78</v>
      </c>
      <c r="F25" s="2"/>
      <c r="G25" s="2"/>
      <c r="I25" s="25">
        <v>1000</v>
      </c>
      <c r="J25" s="25"/>
    </row>
    <row r="26" spans="1:10" x14ac:dyDescent="0.25">
      <c r="E26" s="2" t="s">
        <v>106</v>
      </c>
      <c r="F26" s="2"/>
      <c r="G26" s="2"/>
      <c r="I26" s="25">
        <v>4000</v>
      </c>
      <c r="J26" s="25"/>
    </row>
    <row r="27" spans="1:10" x14ac:dyDescent="0.25">
      <c r="I27" s="10"/>
      <c r="J27" s="10"/>
    </row>
    <row r="28" spans="1:10" x14ac:dyDescent="0.25">
      <c r="D28" t="s">
        <v>12</v>
      </c>
      <c r="E28" t="s">
        <v>13</v>
      </c>
      <c r="I28" s="25">
        <f>SUM(I21:I26)</f>
        <v>185000</v>
      </c>
      <c r="J28" s="25"/>
    </row>
    <row r="29" spans="1:10" x14ac:dyDescent="0.25">
      <c r="D29" t="s">
        <v>14</v>
      </c>
      <c r="E29" t="s">
        <v>15</v>
      </c>
      <c r="H29" s="5" t="s">
        <v>20</v>
      </c>
      <c r="I29" s="29">
        <f>IF(0.05*(I28-I38)&lt;=100,100,IF(0.05*(I28-I38)&gt;=2000,2000,((I28-I38)/0.95)*0.05))</f>
        <v>2000</v>
      </c>
      <c r="J29" s="29"/>
    </row>
    <row r="30" spans="1:10" ht="15.75" thickBot="1" x14ac:dyDescent="0.3">
      <c r="A30" s="6"/>
      <c r="B30" s="6"/>
      <c r="C30" s="6"/>
      <c r="D30" s="7" t="s">
        <v>16</v>
      </c>
      <c r="E30" s="7" t="s">
        <v>17</v>
      </c>
      <c r="F30" s="7"/>
      <c r="G30" s="30" t="s">
        <v>21</v>
      </c>
      <c r="H30" s="30"/>
      <c r="I30" s="31">
        <f>+I28+I29</f>
        <v>187000</v>
      </c>
      <c r="J30" s="31"/>
    </row>
    <row r="32" spans="1:10" ht="15.75" x14ac:dyDescent="0.25">
      <c r="A32" s="27" t="s">
        <v>22</v>
      </c>
      <c r="B32" s="27"/>
      <c r="C32" s="27"/>
    </row>
    <row r="34" spans="1:10" x14ac:dyDescent="0.25">
      <c r="A34" t="s">
        <v>23</v>
      </c>
      <c r="B34" s="22" t="s">
        <v>57</v>
      </c>
      <c r="C34" s="22"/>
      <c r="D34" s="22"/>
      <c r="E34" s="22"/>
      <c r="G34" s="32">
        <v>2000</v>
      </c>
      <c r="H34" s="32"/>
    </row>
    <row r="35" spans="1:10" x14ac:dyDescent="0.25">
      <c r="A35" t="s">
        <v>24</v>
      </c>
      <c r="B35" s="22" t="s">
        <v>58</v>
      </c>
      <c r="C35" s="22"/>
      <c r="D35" s="22"/>
      <c r="E35" s="22"/>
      <c r="G35" s="25">
        <v>25000</v>
      </c>
      <c r="H35" s="25"/>
    </row>
    <row r="36" spans="1:10" x14ac:dyDescent="0.25">
      <c r="A36" t="s">
        <v>25</v>
      </c>
      <c r="B36" s="22" t="s">
        <v>26</v>
      </c>
      <c r="C36" s="22"/>
      <c r="D36" s="22"/>
      <c r="E36" s="22"/>
      <c r="G36" s="33"/>
      <c r="H36" s="33"/>
    </row>
    <row r="37" spans="1:10" x14ac:dyDescent="0.25">
      <c r="B37" s="18"/>
      <c r="C37" s="18"/>
      <c r="D37" s="18"/>
      <c r="E37" s="18"/>
      <c r="G37" s="8"/>
      <c r="H37" s="8"/>
    </row>
    <row r="38" spans="1:10" x14ac:dyDescent="0.25">
      <c r="D38" t="s">
        <v>27</v>
      </c>
      <c r="E38" s="22" t="s">
        <v>30</v>
      </c>
      <c r="F38" s="22"/>
      <c r="G38" s="22"/>
      <c r="H38" s="22"/>
      <c r="I38" s="25">
        <f>SUM(G34:H36)</f>
        <v>27000</v>
      </c>
      <c r="J38" s="25"/>
    </row>
    <row r="39" spans="1:10" x14ac:dyDescent="0.25">
      <c r="D39" t="s">
        <v>28</v>
      </c>
      <c r="E39" s="22" t="s">
        <v>59</v>
      </c>
      <c r="F39" s="22"/>
      <c r="G39" s="22"/>
      <c r="H39" s="22"/>
      <c r="I39" s="34">
        <f>IF(I29=100,(I28-I38)+100,IF(I29=2000,(I28-I38)+2000,(I28-I38)/0.95))</f>
        <v>160000</v>
      </c>
      <c r="J39" s="34"/>
    </row>
    <row r="40" spans="1:10" ht="15.75" thickBot="1" x14ac:dyDescent="0.3">
      <c r="A40" s="6"/>
      <c r="B40" s="6"/>
      <c r="C40" s="6"/>
      <c r="D40" s="7" t="s">
        <v>29</v>
      </c>
      <c r="E40" s="7" t="s">
        <v>31</v>
      </c>
      <c r="F40" s="7"/>
      <c r="G40" s="30" t="s">
        <v>32</v>
      </c>
      <c r="H40" s="30"/>
      <c r="I40" s="31">
        <f>+I39+I38</f>
        <v>187000</v>
      </c>
      <c r="J40" s="31"/>
    </row>
    <row r="42" spans="1:10" ht="15.75" x14ac:dyDescent="0.25">
      <c r="A42" s="27" t="s">
        <v>33</v>
      </c>
      <c r="B42" s="27"/>
      <c r="C42" s="27"/>
      <c r="D42" s="27"/>
    </row>
    <row r="44" spans="1:10" x14ac:dyDescent="0.25">
      <c r="D44" t="s">
        <v>34</v>
      </c>
      <c r="E44" s="4" t="s">
        <v>59</v>
      </c>
      <c r="F44" s="4"/>
      <c r="G44" s="4"/>
      <c r="H44" s="5" t="s">
        <v>39</v>
      </c>
      <c r="I44" s="25">
        <f>I39</f>
        <v>160000</v>
      </c>
      <c r="J44" s="25"/>
    </row>
    <row r="45" spans="1:10" x14ac:dyDescent="0.25">
      <c r="D45" t="s">
        <v>35</v>
      </c>
      <c r="E45" s="4" t="s">
        <v>37</v>
      </c>
      <c r="F45" s="4"/>
      <c r="G45" s="4">
        <v>0</v>
      </c>
      <c r="H45" s="4"/>
    </row>
    <row r="46" spans="1:10" x14ac:dyDescent="0.25">
      <c r="E46" s="4" t="s">
        <v>38</v>
      </c>
      <c r="F46" s="4"/>
      <c r="G46" s="4"/>
      <c r="H46" s="4"/>
      <c r="I46" s="33">
        <v>500</v>
      </c>
      <c r="J46" s="33"/>
    </row>
    <row r="47" spans="1:10" x14ac:dyDescent="0.25">
      <c r="D47" s="3" t="s">
        <v>36</v>
      </c>
      <c r="E47" s="39" t="s">
        <v>40</v>
      </c>
      <c r="F47" s="39"/>
      <c r="G47" s="39"/>
      <c r="H47" s="11" t="s">
        <v>47</v>
      </c>
      <c r="I47" s="40">
        <f>I44/I46</f>
        <v>320</v>
      </c>
      <c r="J47" s="40"/>
    </row>
    <row r="48" spans="1:10" ht="15.75" thickBot="1" x14ac:dyDescent="0.3"/>
    <row r="49" spans="1:10" ht="16.5" thickBot="1" x14ac:dyDescent="0.3">
      <c r="A49" s="26" t="s">
        <v>41</v>
      </c>
      <c r="B49" s="26"/>
      <c r="C49" s="26"/>
      <c r="D49" s="26"/>
      <c r="E49" s="26"/>
      <c r="F49" s="26"/>
      <c r="G49" s="26"/>
      <c r="H49" s="26"/>
      <c r="I49" s="26"/>
      <c r="J49" s="26"/>
    </row>
    <row r="50" spans="1:10" x14ac:dyDescent="0.25">
      <c r="A50" s="37" t="s">
        <v>42</v>
      </c>
      <c r="B50" s="37"/>
      <c r="C50" s="37"/>
      <c r="D50" s="37"/>
      <c r="E50" s="37"/>
      <c r="F50" s="37"/>
      <c r="G50" s="37"/>
      <c r="H50" s="37"/>
      <c r="I50" s="37"/>
      <c r="J50" s="37"/>
    </row>
    <row r="51" spans="1:10" ht="24" customHeight="1" x14ac:dyDescent="0.25">
      <c r="A51" s="38"/>
      <c r="B51" s="38"/>
      <c r="C51" s="38"/>
      <c r="D51" s="38"/>
      <c r="E51" s="38"/>
      <c r="F51" s="38"/>
      <c r="G51" s="38"/>
      <c r="H51" s="38"/>
      <c r="I51" s="38"/>
      <c r="J51" s="38"/>
    </row>
    <row r="53" spans="1:10" x14ac:dyDescent="0.25">
      <c r="A53" s="22" t="s">
        <v>43</v>
      </c>
      <c r="B53" s="22"/>
      <c r="C53" s="1"/>
      <c r="D53" s="1"/>
      <c r="E53" s="1"/>
      <c r="F53" s="1"/>
      <c r="G53" t="s">
        <v>43</v>
      </c>
      <c r="H53" s="1"/>
      <c r="I53" s="1"/>
      <c r="J53" s="1"/>
    </row>
    <row r="55" spans="1:10" x14ac:dyDescent="0.25">
      <c r="A55" s="22" t="s">
        <v>44</v>
      </c>
      <c r="B55" s="22"/>
      <c r="C55" s="1"/>
      <c r="D55" s="1"/>
      <c r="E55" s="1"/>
      <c r="F55" s="1"/>
      <c r="G55" t="s">
        <v>44</v>
      </c>
      <c r="H55" s="1"/>
      <c r="I55" s="1"/>
      <c r="J55" s="1"/>
    </row>
    <row r="56" spans="1:10" x14ac:dyDescent="0.25">
      <c r="A56" s="9"/>
      <c r="B56" s="9"/>
      <c r="C56" s="9"/>
      <c r="D56" s="9"/>
      <c r="E56" s="9"/>
      <c r="F56" s="9"/>
      <c r="G56" s="9"/>
      <c r="H56" s="9"/>
      <c r="I56" s="9"/>
      <c r="J56" s="9"/>
    </row>
    <row r="57" spans="1:10" x14ac:dyDescent="0.25">
      <c r="A57" s="22" t="s">
        <v>45</v>
      </c>
      <c r="B57" s="22"/>
      <c r="C57" s="1"/>
      <c r="D57" s="1"/>
      <c r="E57" s="1"/>
      <c r="F57" s="1"/>
      <c r="G57" t="s">
        <v>45</v>
      </c>
      <c r="H57" s="1"/>
      <c r="I57" s="1"/>
      <c r="J57" s="1"/>
    </row>
    <row r="59" spans="1:10" x14ac:dyDescent="0.25">
      <c r="A59" s="22" t="s">
        <v>46</v>
      </c>
      <c r="B59" s="22"/>
      <c r="C59" s="1"/>
      <c r="D59" s="1"/>
      <c r="E59" s="1"/>
      <c r="F59" s="1"/>
      <c r="G59" t="s">
        <v>46</v>
      </c>
      <c r="H59" s="1"/>
      <c r="I59" s="1"/>
      <c r="J59" s="1"/>
    </row>
    <row r="60" spans="1:10" x14ac:dyDescent="0.25">
      <c r="A60" s="35" t="s">
        <v>50</v>
      </c>
      <c r="B60" s="35"/>
      <c r="C60" s="35"/>
      <c r="D60" s="35"/>
      <c r="E60" s="35"/>
      <c r="F60" s="35"/>
      <c r="G60" s="35"/>
      <c r="H60" s="35"/>
      <c r="I60" s="35"/>
      <c r="J60" s="35"/>
    </row>
  </sheetData>
  <mergeCells count="52">
    <mergeCell ref="A60:J60"/>
    <mergeCell ref="P3:X6"/>
    <mergeCell ref="A49:J49"/>
    <mergeCell ref="A50:J51"/>
    <mergeCell ref="A53:B53"/>
    <mergeCell ref="A55:B55"/>
    <mergeCell ref="A57:B57"/>
    <mergeCell ref="A59:B59"/>
    <mergeCell ref="G40:H40"/>
    <mergeCell ref="I40:J40"/>
    <mergeCell ref="A42:D42"/>
    <mergeCell ref="I44:J44"/>
    <mergeCell ref="I46:J46"/>
    <mergeCell ref="E47:G47"/>
    <mergeCell ref="I47:J47"/>
    <mergeCell ref="B36:E36"/>
    <mergeCell ref="G36:H36"/>
    <mergeCell ref="E38:H38"/>
    <mergeCell ref="I38:J38"/>
    <mergeCell ref="E39:H39"/>
    <mergeCell ref="I39:J39"/>
    <mergeCell ref="B35:E35"/>
    <mergeCell ref="G35:H35"/>
    <mergeCell ref="I23:J23"/>
    <mergeCell ref="I24:J24"/>
    <mergeCell ref="I25:J25"/>
    <mergeCell ref="I26:J26"/>
    <mergeCell ref="I28:J28"/>
    <mergeCell ref="I29:J29"/>
    <mergeCell ref="G30:H30"/>
    <mergeCell ref="I30:J30"/>
    <mergeCell ref="A32:C32"/>
    <mergeCell ref="B34:E34"/>
    <mergeCell ref="G34:H34"/>
    <mergeCell ref="I22:J22"/>
    <mergeCell ref="B9:D9"/>
    <mergeCell ref="B10:D10"/>
    <mergeCell ref="B11:D11"/>
    <mergeCell ref="B13:D13"/>
    <mergeCell ref="B14:D14"/>
    <mergeCell ref="B15:D15"/>
    <mergeCell ref="A17:J17"/>
    <mergeCell ref="A19:C19"/>
    <mergeCell ref="I19:J19"/>
    <mergeCell ref="B21:D21"/>
    <mergeCell ref="I21:J21"/>
    <mergeCell ref="B7:D7"/>
    <mergeCell ref="A1:J1"/>
    <mergeCell ref="A2:J2"/>
    <mergeCell ref="A3:J3"/>
    <mergeCell ref="B5:D5"/>
    <mergeCell ref="B6:D6"/>
  </mergeCells>
  <conditionalFormatting sqref="I40:J40">
    <cfRule type="cellIs" dxfId="13" priority="1" operator="notEqual">
      <formula>$I$30</formula>
    </cfRule>
  </conditionalFormatting>
  <conditionalFormatting sqref="I30:J30">
    <cfRule type="cellIs" dxfId="12" priority="2" operator="notEqual">
      <formula>$I$40</formula>
    </cfRule>
  </conditionalFormatting>
  <hyperlinks>
    <hyperlink ref="E11" r:id="rId1" xr:uid="{6BA20838-E472-4D62-AE36-325CC74BAE0F}"/>
    <hyperlink ref="E15" r:id="rId2" xr:uid="{175F6308-8260-4EDF-9263-970172D907C4}"/>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89A76-F092-46AF-8940-7BB6D11ED349}">
  <dimension ref="A1:F19"/>
  <sheetViews>
    <sheetView workbookViewId="0">
      <selection activeCell="E19" sqref="E19:F19"/>
    </sheetView>
  </sheetViews>
  <sheetFormatPr defaultRowHeight="15" x14ac:dyDescent="0.25"/>
  <sheetData>
    <row r="1" spans="1:6" ht="15.75" thickBot="1" x14ac:dyDescent="0.3">
      <c r="A1" s="41" t="s">
        <v>79</v>
      </c>
      <c r="B1" s="42"/>
      <c r="C1" s="42"/>
      <c r="D1" s="42"/>
      <c r="E1" s="42"/>
      <c r="F1" s="43"/>
    </row>
    <row r="2" spans="1:6" x14ac:dyDescent="0.25">
      <c r="A2" s="44" t="s">
        <v>87</v>
      </c>
      <c r="B2" s="45"/>
      <c r="C2" s="45"/>
      <c r="D2" s="45"/>
      <c r="E2" s="45"/>
      <c r="F2" s="45"/>
    </row>
    <row r="3" spans="1:6" x14ac:dyDescent="0.25">
      <c r="A3" s="48" t="s">
        <v>92</v>
      </c>
      <c r="B3" s="48"/>
      <c r="C3" s="48"/>
      <c r="D3" s="48"/>
      <c r="E3" s="47">
        <v>100000</v>
      </c>
      <c r="F3" s="47"/>
    </row>
    <row r="4" spans="1:6" x14ac:dyDescent="0.25">
      <c r="A4" s="20" t="s">
        <v>88</v>
      </c>
      <c r="B4" s="1"/>
      <c r="C4" s="1"/>
      <c r="D4" s="21"/>
      <c r="E4" s="25"/>
      <c r="F4" s="25"/>
    </row>
    <row r="5" spans="1:6" x14ac:dyDescent="0.25">
      <c r="A5" s="46" t="s">
        <v>80</v>
      </c>
      <c r="B5" s="46"/>
      <c r="C5" s="46"/>
      <c r="D5" s="46"/>
      <c r="E5" s="47">
        <v>30000</v>
      </c>
      <c r="F5" s="47"/>
    </row>
    <row r="6" spans="1:6" x14ac:dyDescent="0.25">
      <c r="A6" s="46" t="s">
        <v>81</v>
      </c>
      <c r="B6" s="46"/>
      <c r="C6" s="46"/>
      <c r="D6" s="46"/>
      <c r="E6" s="47">
        <v>10000</v>
      </c>
      <c r="F6" s="47"/>
    </row>
    <row r="7" spans="1:6" x14ac:dyDescent="0.25">
      <c r="A7" s="46" t="s">
        <v>83</v>
      </c>
      <c r="B7" s="46"/>
      <c r="C7" s="46"/>
      <c r="D7" s="46"/>
      <c r="E7" s="47">
        <v>5000</v>
      </c>
      <c r="F7" s="47"/>
    </row>
    <row r="8" spans="1:6" x14ac:dyDescent="0.25">
      <c r="A8" s="46" t="s">
        <v>82</v>
      </c>
      <c r="B8" s="46"/>
      <c r="C8" s="46"/>
      <c r="D8" s="46"/>
      <c r="E8" s="47">
        <v>5000</v>
      </c>
      <c r="F8" s="47"/>
    </row>
    <row r="9" spans="1:6" x14ac:dyDescent="0.25">
      <c r="A9" s="44" t="s">
        <v>89</v>
      </c>
      <c r="B9" s="45"/>
      <c r="C9" s="45"/>
      <c r="D9" s="45"/>
      <c r="E9" s="45"/>
      <c r="F9" s="45"/>
    </row>
    <row r="10" spans="1:6" x14ac:dyDescent="0.25">
      <c r="A10" s="46" t="s">
        <v>84</v>
      </c>
      <c r="B10" s="46"/>
      <c r="C10" s="46"/>
      <c r="D10" s="46"/>
      <c r="E10" s="47">
        <v>20000</v>
      </c>
      <c r="F10" s="47"/>
    </row>
    <row r="11" spans="1:6" x14ac:dyDescent="0.25">
      <c r="A11" s="46" t="s">
        <v>85</v>
      </c>
      <c r="B11" s="46"/>
      <c r="C11" s="46"/>
      <c r="D11" s="46"/>
      <c r="E11" s="47">
        <v>10000</v>
      </c>
      <c r="F11" s="47"/>
    </row>
    <row r="12" spans="1:6" x14ac:dyDescent="0.25">
      <c r="A12" s="44" t="s">
        <v>90</v>
      </c>
      <c r="B12" s="45"/>
      <c r="C12" s="45"/>
      <c r="D12" s="45"/>
      <c r="E12" s="45"/>
      <c r="F12" s="45"/>
    </row>
    <row r="13" spans="1:6" x14ac:dyDescent="0.25">
      <c r="A13" s="48" t="s">
        <v>86</v>
      </c>
      <c r="B13" s="48"/>
      <c r="C13" s="48"/>
      <c r="D13" s="48"/>
      <c r="E13" s="47">
        <v>5000</v>
      </c>
      <c r="F13" s="47"/>
    </row>
    <row r="14" spans="1:6" x14ac:dyDescent="0.25">
      <c r="A14" s="44" t="s">
        <v>91</v>
      </c>
      <c r="B14" s="45"/>
      <c r="C14" s="45"/>
      <c r="D14" s="45"/>
      <c r="E14" s="45"/>
      <c r="F14" s="45"/>
    </row>
    <row r="15" spans="1:6" x14ac:dyDescent="0.25">
      <c r="A15" s="48" t="s">
        <v>93</v>
      </c>
      <c r="B15" s="48"/>
      <c r="C15" s="48"/>
      <c r="D15" s="48"/>
      <c r="E15" s="47">
        <v>500</v>
      </c>
      <c r="F15" s="47"/>
    </row>
    <row r="16" spans="1:6" x14ac:dyDescent="0.25">
      <c r="A16" s="46" t="s">
        <v>94</v>
      </c>
      <c r="B16" s="46"/>
      <c r="C16" s="46"/>
      <c r="D16" s="46"/>
      <c r="E16" s="47">
        <v>500</v>
      </c>
      <c r="F16" s="47"/>
    </row>
    <row r="17" spans="1:6" x14ac:dyDescent="0.25">
      <c r="A17" s="44" t="s">
        <v>107</v>
      </c>
      <c r="B17" s="45"/>
      <c r="C17" s="45"/>
      <c r="D17" s="45"/>
      <c r="E17" s="45"/>
      <c r="F17" s="45"/>
    </row>
    <row r="18" spans="1:6" x14ac:dyDescent="0.25">
      <c r="A18" s="46" t="s">
        <v>104</v>
      </c>
      <c r="B18" s="46"/>
      <c r="C18" s="46"/>
      <c r="D18" s="46"/>
      <c r="E18" s="47">
        <v>2000</v>
      </c>
      <c r="F18" s="47"/>
    </row>
    <row r="19" spans="1:6" x14ac:dyDescent="0.25">
      <c r="A19" s="46" t="s">
        <v>105</v>
      </c>
      <c r="B19" s="46"/>
      <c r="C19" s="46"/>
      <c r="D19" s="46"/>
      <c r="E19" s="47">
        <v>2000</v>
      </c>
      <c r="F19" s="47"/>
    </row>
  </sheetData>
  <mergeCells count="31">
    <mergeCell ref="A16:D16"/>
    <mergeCell ref="A2:F2"/>
    <mergeCell ref="A9:F9"/>
    <mergeCell ref="A12:F12"/>
    <mergeCell ref="A14:F14"/>
    <mergeCell ref="E15:F15"/>
    <mergeCell ref="E16:F16"/>
    <mergeCell ref="A3:D3"/>
    <mergeCell ref="A5:D5"/>
    <mergeCell ref="A6:D6"/>
    <mergeCell ref="A7:D7"/>
    <mergeCell ref="A8:D8"/>
    <mergeCell ref="A10:D10"/>
    <mergeCell ref="A11:D11"/>
    <mergeCell ref="A13:D13"/>
    <mergeCell ref="A1:F1"/>
    <mergeCell ref="A17:F17"/>
    <mergeCell ref="A18:D18"/>
    <mergeCell ref="E18:F18"/>
    <mergeCell ref="A19:D19"/>
    <mergeCell ref="E19:F19"/>
    <mergeCell ref="E10:F10"/>
    <mergeCell ref="E11:F11"/>
    <mergeCell ref="E13:F13"/>
    <mergeCell ref="E3:F3"/>
    <mergeCell ref="E4:F4"/>
    <mergeCell ref="E5:F5"/>
    <mergeCell ref="E6:F6"/>
    <mergeCell ref="E8:F8"/>
    <mergeCell ref="E7:F7"/>
    <mergeCell ref="A15:D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0"/>
  <sheetViews>
    <sheetView topLeftCell="A17" workbookViewId="0">
      <selection activeCell="I21" sqref="I21:J21"/>
    </sheetView>
  </sheetViews>
  <sheetFormatPr defaultRowHeight="15" x14ac:dyDescent="0.25"/>
  <cols>
    <col min="1" max="1" width="2.85546875" bestFit="1" customWidth="1"/>
    <col min="3" max="3" width="10.28515625" customWidth="1"/>
    <col min="4" max="4" width="12" customWidth="1"/>
    <col min="7" max="7" width="11.140625" customWidth="1"/>
    <col min="8" max="8" width="15.7109375" customWidth="1"/>
    <col min="9" max="9" width="6.28515625" customWidth="1"/>
  </cols>
  <sheetData>
    <row r="1" spans="1:10" ht="18.75" x14ac:dyDescent="0.3">
      <c r="A1" s="23" t="s">
        <v>55</v>
      </c>
      <c r="B1" s="23"/>
      <c r="C1" s="23"/>
      <c r="D1" s="23"/>
      <c r="E1" s="23"/>
      <c r="F1" s="23"/>
      <c r="G1" s="23"/>
      <c r="H1" s="23"/>
      <c r="I1" s="23"/>
      <c r="J1" s="23"/>
    </row>
    <row r="2" spans="1:10" ht="18.75" x14ac:dyDescent="0.3">
      <c r="A2" s="23" t="s">
        <v>0</v>
      </c>
      <c r="B2" s="23"/>
      <c r="C2" s="23"/>
      <c r="D2" s="23"/>
      <c r="E2" s="23"/>
      <c r="F2" s="23"/>
      <c r="G2" s="23"/>
      <c r="H2" s="23"/>
      <c r="I2" s="23"/>
      <c r="J2" s="23"/>
    </row>
    <row r="3" spans="1:10" ht="15.75" thickBot="1" x14ac:dyDescent="0.3">
      <c r="A3" s="24" t="s">
        <v>1</v>
      </c>
      <c r="B3" s="24"/>
      <c r="C3" s="24"/>
      <c r="D3" s="24"/>
      <c r="E3" s="24"/>
      <c r="F3" s="24"/>
      <c r="G3" s="24"/>
      <c r="H3" s="24"/>
      <c r="I3" s="24"/>
      <c r="J3" s="24"/>
    </row>
    <row r="5" spans="1:10" x14ac:dyDescent="0.25">
      <c r="A5" t="s">
        <v>3</v>
      </c>
      <c r="B5" s="22" t="s">
        <v>51</v>
      </c>
      <c r="C5" s="22"/>
      <c r="D5" s="22"/>
      <c r="E5" s="1"/>
      <c r="F5" s="1"/>
      <c r="G5" s="1"/>
      <c r="H5" s="1"/>
      <c r="I5" s="1"/>
      <c r="J5" s="1"/>
    </row>
    <row r="6" spans="1:10" x14ac:dyDescent="0.25">
      <c r="A6" t="s">
        <v>2</v>
      </c>
      <c r="B6" s="22" t="s">
        <v>9</v>
      </c>
      <c r="C6" s="22"/>
      <c r="D6" s="22"/>
      <c r="E6" s="2"/>
      <c r="F6" s="2"/>
      <c r="G6" s="2"/>
      <c r="H6" s="2"/>
      <c r="I6" s="2"/>
      <c r="J6" s="2"/>
    </row>
    <row r="7" spans="1:10" x14ac:dyDescent="0.25">
      <c r="A7" t="s">
        <v>4</v>
      </c>
      <c r="B7" s="22" t="s">
        <v>5</v>
      </c>
      <c r="C7" s="22"/>
      <c r="D7" s="22"/>
      <c r="E7" s="2"/>
      <c r="F7" s="2"/>
      <c r="G7" s="2"/>
      <c r="H7" s="2"/>
      <c r="I7" s="2"/>
      <c r="J7" s="2"/>
    </row>
    <row r="8" spans="1:10" x14ac:dyDescent="0.25">
      <c r="E8" s="2"/>
      <c r="F8" s="2"/>
      <c r="G8" s="2"/>
      <c r="H8" s="2"/>
      <c r="I8" s="2"/>
      <c r="J8" s="2"/>
    </row>
    <row r="9" spans="1:10" x14ac:dyDescent="0.25">
      <c r="A9" t="s">
        <v>6</v>
      </c>
      <c r="B9" s="22" t="s">
        <v>48</v>
      </c>
      <c r="C9" s="22"/>
      <c r="D9" s="22"/>
      <c r="E9" s="2"/>
      <c r="F9" s="2"/>
      <c r="G9" s="2"/>
      <c r="H9" s="2"/>
      <c r="I9" s="2"/>
      <c r="J9" s="2"/>
    </row>
    <row r="10" spans="1:10" x14ac:dyDescent="0.25">
      <c r="B10" s="22" t="s">
        <v>7</v>
      </c>
      <c r="C10" s="22"/>
      <c r="D10" s="22"/>
      <c r="E10" s="2"/>
      <c r="F10" s="2"/>
      <c r="G10" s="2"/>
      <c r="H10" s="2"/>
      <c r="I10" s="2"/>
      <c r="J10" s="2"/>
    </row>
    <row r="11" spans="1:10" x14ac:dyDescent="0.25">
      <c r="B11" s="22" t="s">
        <v>8</v>
      </c>
      <c r="C11" s="22"/>
      <c r="D11" s="22"/>
      <c r="E11" s="2"/>
      <c r="F11" s="2"/>
      <c r="G11" s="2"/>
      <c r="H11" s="2"/>
      <c r="I11" s="2"/>
      <c r="J11" s="2"/>
    </row>
    <row r="12" spans="1:10" x14ac:dyDescent="0.25">
      <c r="B12" s="13"/>
      <c r="C12" s="13"/>
      <c r="D12" s="13"/>
      <c r="E12" s="12"/>
      <c r="F12" s="12"/>
      <c r="G12" s="12"/>
      <c r="H12" s="12"/>
      <c r="I12" s="12"/>
      <c r="J12" s="12"/>
    </row>
    <row r="13" spans="1:10" x14ac:dyDescent="0.25">
      <c r="B13" s="22" t="s">
        <v>49</v>
      </c>
      <c r="C13" s="22"/>
      <c r="D13" s="22"/>
      <c r="E13" s="1"/>
      <c r="F13" s="1"/>
      <c r="G13" s="1"/>
      <c r="H13" s="1"/>
      <c r="I13" s="1"/>
      <c r="J13" s="1"/>
    </row>
    <row r="14" spans="1:10" x14ac:dyDescent="0.25">
      <c r="B14" s="22" t="s">
        <v>7</v>
      </c>
      <c r="C14" s="22"/>
      <c r="D14" s="22"/>
      <c r="E14" s="2"/>
      <c r="F14" s="2"/>
      <c r="G14" s="2"/>
      <c r="H14" s="2"/>
      <c r="I14" s="2"/>
      <c r="J14" s="2"/>
    </row>
    <row r="15" spans="1:10" x14ac:dyDescent="0.25">
      <c r="B15" s="22" t="s">
        <v>8</v>
      </c>
      <c r="C15" s="22"/>
      <c r="D15" s="22"/>
      <c r="E15" s="2"/>
      <c r="F15" s="2"/>
      <c r="G15" s="2"/>
      <c r="H15" s="2"/>
      <c r="I15" s="2"/>
      <c r="J15" s="2"/>
    </row>
    <row r="16" spans="1:10" ht="14.25" customHeight="1" thickBot="1" x14ac:dyDescent="0.3"/>
    <row r="17" spans="1:10" ht="16.5" thickBot="1" x14ac:dyDescent="0.3">
      <c r="A17" s="26" t="s">
        <v>56</v>
      </c>
      <c r="B17" s="26"/>
      <c r="C17" s="26"/>
      <c r="D17" s="26"/>
      <c r="E17" s="26"/>
      <c r="F17" s="26"/>
      <c r="G17" s="26"/>
      <c r="H17" s="26"/>
      <c r="I17" s="26"/>
      <c r="J17" s="26"/>
    </row>
    <row r="18" spans="1:10" ht="10.5" customHeight="1" x14ac:dyDescent="0.25"/>
    <row r="19" spans="1:10" ht="15.75" x14ac:dyDescent="0.25">
      <c r="A19" s="27" t="s">
        <v>60</v>
      </c>
      <c r="B19" s="27"/>
      <c r="C19" s="27"/>
      <c r="I19" s="28" t="s">
        <v>18</v>
      </c>
      <c r="J19" s="28"/>
    </row>
    <row r="20" spans="1:10" ht="9" customHeight="1" x14ac:dyDescent="0.25">
      <c r="I20" s="4"/>
      <c r="J20" s="4"/>
    </row>
    <row r="21" spans="1:10" x14ac:dyDescent="0.25">
      <c r="A21" t="s">
        <v>10</v>
      </c>
      <c r="B21" s="22" t="s">
        <v>11</v>
      </c>
      <c r="C21" s="22"/>
      <c r="D21" s="22"/>
      <c r="E21" s="1" t="s">
        <v>54</v>
      </c>
      <c r="F21" s="1"/>
      <c r="G21" s="1"/>
      <c r="H21" s="5" t="s">
        <v>19</v>
      </c>
      <c r="I21" s="25"/>
      <c r="J21" s="25"/>
    </row>
    <row r="22" spans="1:10" x14ac:dyDescent="0.25">
      <c r="B22" s="13"/>
      <c r="C22" s="13"/>
      <c r="D22" s="13"/>
      <c r="E22" s="1"/>
      <c r="F22" s="1"/>
      <c r="G22" s="1"/>
      <c r="H22" s="5"/>
      <c r="I22" s="25"/>
      <c r="J22" s="25"/>
    </row>
    <row r="23" spans="1:10" x14ac:dyDescent="0.25">
      <c r="B23" s="13"/>
      <c r="C23" s="13"/>
      <c r="D23" s="13"/>
      <c r="E23" s="1"/>
      <c r="F23" s="1"/>
      <c r="G23" s="1"/>
      <c r="H23" s="5"/>
      <c r="I23" s="25"/>
      <c r="J23" s="25"/>
    </row>
    <row r="24" spans="1:10" x14ac:dyDescent="0.25">
      <c r="E24" s="2"/>
      <c r="F24" s="2"/>
      <c r="G24" s="2"/>
      <c r="I24" s="25"/>
      <c r="J24" s="25"/>
    </row>
    <row r="25" spans="1:10" x14ac:dyDescent="0.25">
      <c r="E25" s="2"/>
      <c r="F25" s="2"/>
      <c r="G25" s="2"/>
      <c r="I25" s="25"/>
      <c r="J25" s="25"/>
    </row>
    <row r="26" spans="1:10" x14ac:dyDescent="0.25">
      <c r="E26" s="2"/>
      <c r="F26" s="2"/>
      <c r="G26" s="2"/>
      <c r="I26" s="25"/>
      <c r="J26" s="25"/>
    </row>
    <row r="27" spans="1:10" x14ac:dyDescent="0.25">
      <c r="I27" s="10"/>
      <c r="J27" s="10"/>
    </row>
    <row r="28" spans="1:10" x14ac:dyDescent="0.25">
      <c r="D28" t="s">
        <v>12</v>
      </c>
      <c r="E28" t="s">
        <v>13</v>
      </c>
      <c r="I28" s="25">
        <f>SUM(I21:I26)</f>
        <v>0</v>
      </c>
      <c r="J28" s="25"/>
    </row>
    <row r="29" spans="1:10" x14ac:dyDescent="0.25">
      <c r="D29" t="s">
        <v>14</v>
      </c>
      <c r="E29" t="s">
        <v>15</v>
      </c>
      <c r="H29" s="5" t="s">
        <v>20</v>
      </c>
      <c r="I29" s="29">
        <f>IF(0.05*(I28-I38)&lt;=100,100,IF(0.05*(I28-I38)&gt;=2000,2000,((I28-I38)/0.95)*0.05))</f>
        <v>100</v>
      </c>
      <c r="J29" s="29"/>
    </row>
    <row r="30" spans="1:10" ht="15.75" thickBot="1" x14ac:dyDescent="0.3">
      <c r="A30" s="6"/>
      <c r="B30" s="6"/>
      <c r="C30" s="6"/>
      <c r="D30" s="7" t="s">
        <v>16</v>
      </c>
      <c r="E30" s="7" t="s">
        <v>17</v>
      </c>
      <c r="F30" s="7"/>
      <c r="G30" s="30" t="s">
        <v>21</v>
      </c>
      <c r="H30" s="30"/>
      <c r="I30" s="31">
        <f>+I28+I29</f>
        <v>100</v>
      </c>
      <c r="J30" s="31"/>
    </row>
    <row r="31" spans="1:10" ht="12" customHeight="1" x14ac:dyDescent="0.25"/>
    <row r="32" spans="1:10" ht="15.75" x14ac:dyDescent="0.25">
      <c r="A32" s="27" t="s">
        <v>22</v>
      </c>
      <c r="B32" s="27"/>
      <c r="C32" s="27"/>
    </row>
    <row r="33" spans="1:15" ht="10.5" customHeight="1" x14ac:dyDescent="0.25"/>
    <row r="34" spans="1:15" x14ac:dyDescent="0.25">
      <c r="A34" t="s">
        <v>23</v>
      </c>
      <c r="B34" s="22" t="s">
        <v>57</v>
      </c>
      <c r="C34" s="22"/>
      <c r="D34" s="22"/>
      <c r="E34" s="22"/>
      <c r="G34" s="32"/>
      <c r="H34" s="32"/>
    </row>
    <row r="35" spans="1:15" x14ac:dyDescent="0.25">
      <c r="A35" t="s">
        <v>24</v>
      </c>
      <c r="B35" s="22" t="s">
        <v>58</v>
      </c>
      <c r="C35" s="22"/>
      <c r="D35" s="22"/>
      <c r="E35" s="22"/>
      <c r="G35" s="25"/>
      <c r="H35" s="25"/>
      <c r="O35" s="14"/>
    </row>
    <row r="36" spans="1:15" x14ac:dyDescent="0.25">
      <c r="A36" t="s">
        <v>25</v>
      </c>
      <c r="B36" s="22" t="s">
        <v>26</v>
      </c>
      <c r="C36" s="22"/>
      <c r="D36" s="22"/>
      <c r="E36" s="22"/>
      <c r="G36" s="33"/>
      <c r="H36" s="33"/>
    </row>
    <row r="37" spans="1:15" ht="10.5" customHeight="1" x14ac:dyDescent="0.25">
      <c r="B37" s="13"/>
      <c r="C37" s="13"/>
      <c r="D37" s="13"/>
      <c r="E37" s="13"/>
      <c r="G37" s="8"/>
      <c r="H37" s="8"/>
    </row>
    <row r="38" spans="1:15" x14ac:dyDescent="0.25">
      <c r="D38" t="s">
        <v>27</v>
      </c>
      <c r="E38" s="22" t="s">
        <v>30</v>
      </c>
      <c r="F38" s="22"/>
      <c r="G38" s="22"/>
      <c r="H38" s="22"/>
      <c r="I38" s="25">
        <f>SUM(G34:H36)</f>
        <v>0</v>
      </c>
      <c r="J38" s="25"/>
    </row>
    <row r="39" spans="1:15" x14ac:dyDescent="0.25">
      <c r="D39" t="s">
        <v>28</v>
      </c>
      <c r="E39" s="22" t="s">
        <v>59</v>
      </c>
      <c r="F39" s="22"/>
      <c r="G39" s="22"/>
      <c r="H39" s="22"/>
      <c r="I39" s="34">
        <f>IF(I29=100,(I28-I38)+100,IF(I29=2000,(I28-I38)+2000,(I28-I38)/0.95))</f>
        <v>100</v>
      </c>
      <c r="J39" s="34"/>
    </row>
    <row r="40" spans="1:15" ht="15.75" thickBot="1" x14ac:dyDescent="0.3">
      <c r="A40" s="6"/>
      <c r="B40" s="6"/>
      <c r="C40" s="6"/>
      <c r="D40" s="7" t="s">
        <v>29</v>
      </c>
      <c r="E40" s="7" t="s">
        <v>31</v>
      </c>
      <c r="F40" s="7"/>
      <c r="G40" s="30" t="s">
        <v>32</v>
      </c>
      <c r="H40" s="30"/>
      <c r="I40" s="31">
        <f>+I39+I38</f>
        <v>100</v>
      </c>
      <c r="J40" s="31"/>
    </row>
    <row r="41" spans="1:15" ht="11.25" customHeight="1" x14ac:dyDescent="0.25"/>
    <row r="42" spans="1:15" ht="15.75" x14ac:dyDescent="0.25">
      <c r="A42" s="27" t="s">
        <v>33</v>
      </c>
      <c r="B42" s="27"/>
      <c r="C42" s="27"/>
      <c r="D42" s="27"/>
    </row>
    <row r="43" spans="1:15" ht="11.25" customHeight="1" x14ac:dyDescent="0.25"/>
    <row r="44" spans="1:15" x14ac:dyDescent="0.25">
      <c r="D44" t="s">
        <v>34</v>
      </c>
      <c r="E44" s="4" t="s">
        <v>59</v>
      </c>
      <c r="F44" s="4"/>
      <c r="G44" s="4"/>
      <c r="H44" s="5" t="s">
        <v>39</v>
      </c>
      <c r="I44" s="25">
        <f>I39</f>
        <v>100</v>
      </c>
      <c r="J44" s="25"/>
    </row>
    <row r="45" spans="1:15" x14ac:dyDescent="0.25">
      <c r="D45" t="s">
        <v>35</v>
      </c>
      <c r="E45" s="4" t="s">
        <v>37</v>
      </c>
      <c r="F45" s="4"/>
      <c r="G45" s="4">
        <v>0</v>
      </c>
      <c r="H45" s="4"/>
    </row>
    <row r="46" spans="1:15" x14ac:dyDescent="0.25">
      <c r="E46" s="4" t="s">
        <v>38</v>
      </c>
      <c r="F46" s="4"/>
      <c r="G46" s="4"/>
      <c r="H46" s="4"/>
      <c r="I46" s="33"/>
      <c r="J46" s="33"/>
    </row>
    <row r="47" spans="1:15" x14ac:dyDescent="0.25">
      <c r="D47" s="3" t="s">
        <v>36</v>
      </c>
      <c r="E47" s="39" t="s">
        <v>40</v>
      </c>
      <c r="F47" s="39"/>
      <c r="G47" s="39"/>
      <c r="H47" s="11" t="s">
        <v>47</v>
      </c>
      <c r="I47" s="49" t="e">
        <f>I44/I46</f>
        <v>#DIV/0!</v>
      </c>
      <c r="J47" s="49"/>
    </row>
    <row r="48" spans="1:15" ht="15.75" thickBot="1" x14ac:dyDescent="0.3"/>
    <row r="49" spans="1:10" ht="16.5" thickBot="1" x14ac:dyDescent="0.3">
      <c r="A49" s="26" t="s">
        <v>41</v>
      </c>
      <c r="B49" s="26"/>
      <c r="C49" s="26"/>
      <c r="D49" s="26"/>
      <c r="E49" s="26"/>
      <c r="F49" s="26"/>
      <c r="G49" s="26"/>
      <c r="H49" s="26"/>
      <c r="I49" s="26"/>
      <c r="J49" s="26"/>
    </row>
    <row r="50" spans="1:10" x14ac:dyDescent="0.25">
      <c r="A50" s="37" t="s">
        <v>42</v>
      </c>
      <c r="B50" s="37"/>
      <c r="C50" s="37"/>
      <c r="D50" s="37"/>
      <c r="E50" s="37"/>
      <c r="F50" s="37"/>
      <c r="G50" s="37"/>
      <c r="H50" s="37"/>
      <c r="I50" s="37"/>
      <c r="J50" s="37"/>
    </row>
    <row r="51" spans="1:10" ht="25.5" customHeight="1" x14ac:dyDescent="0.25">
      <c r="A51" s="38"/>
      <c r="B51" s="38"/>
      <c r="C51" s="38"/>
      <c r="D51" s="38"/>
      <c r="E51" s="38"/>
      <c r="F51" s="38"/>
      <c r="G51" s="38"/>
      <c r="H51" s="38"/>
      <c r="I51" s="38"/>
      <c r="J51" s="38"/>
    </row>
    <row r="52" spans="1:10" ht="9.9499999999999993" customHeight="1" x14ac:dyDescent="0.25"/>
    <row r="53" spans="1:10" x14ac:dyDescent="0.25">
      <c r="A53" s="22" t="s">
        <v>43</v>
      </c>
      <c r="B53" s="22"/>
      <c r="C53" s="1"/>
      <c r="D53" s="1"/>
      <c r="E53" s="1"/>
      <c r="F53" s="1"/>
      <c r="G53" t="s">
        <v>43</v>
      </c>
      <c r="H53" s="1"/>
      <c r="I53" s="1"/>
      <c r="J53" s="1"/>
    </row>
    <row r="54" spans="1:10" ht="9.9499999999999993" customHeight="1" x14ac:dyDescent="0.25"/>
    <row r="55" spans="1:10" x14ac:dyDescent="0.25">
      <c r="A55" s="22" t="s">
        <v>44</v>
      </c>
      <c r="B55" s="22"/>
      <c r="C55" s="1"/>
      <c r="D55" s="1"/>
      <c r="E55" s="1"/>
      <c r="F55" s="1"/>
      <c r="G55" t="s">
        <v>44</v>
      </c>
      <c r="H55" s="1"/>
      <c r="I55" s="1"/>
      <c r="J55" s="1"/>
    </row>
    <row r="56" spans="1:10" s="9" customFormat="1" ht="9.9499999999999993" customHeight="1" x14ac:dyDescent="0.25"/>
    <row r="57" spans="1:10" x14ac:dyDescent="0.25">
      <c r="A57" s="22" t="s">
        <v>45</v>
      </c>
      <c r="B57" s="22"/>
      <c r="C57" s="1"/>
      <c r="D57" s="1"/>
      <c r="E57" s="1"/>
      <c r="F57" s="1"/>
      <c r="G57" t="s">
        <v>45</v>
      </c>
      <c r="H57" s="1"/>
      <c r="I57" s="1"/>
      <c r="J57" s="1"/>
    </row>
    <row r="58" spans="1:10" ht="9.9499999999999993" customHeight="1" x14ac:dyDescent="0.25"/>
    <row r="59" spans="1:10" x14ac:dyDescent="0.25">
      <c r="A59" s="22" t="s">
        <v>46</v>
      </c>
      <c r="B59" s="22"/>
      <c r="C59" s="1"/>
      <c r="D59" s="1"/>
      <c r="E59" s="1"/>
      <c r="F59" s="1"/>
      <c r="G59" t="s">
        <v>46</v>
      </c>
      <c r="H59" s="1"/>
      <c r="I59" s="1"/>
      <c r="J59" s="1"/>
    </row>
    <row r="60" spans="1:10" x14ac:dyDescent="0.25">
      <c r="A60" s="35" t="s">
        <v>50</v>
      </c>
      <c r="B60" s="35"/>
      <c r="C60" s="35"/>
      <c r="D60" s="35"/>
      <c r="E60" s="35"/>
      <c r="F60" s="35"/>
      <c r="G60" s="35"/>
      <c r="H60" s="35"/>
      <c r="I60" s="35"/>
      <c r="J60" s="35"/>
    </row>
  </sheetData>
  <sheetProtection selectLockedCells="1" selectUnlockedCells="1"/>
  <mergeCells count="51">
    <mergeCell ref="A59:B59"/>
    <mergeCell ref="G40:H40"/>
    <mergeCell ref="I40:J40"/>
    <mergeCell ref="A42:D42"/>
    <mergeCell ref="I44:J44"/>
    <mergeCell ref="I46:J46"/>
    <mergeCell ref="E47:G47"/>
    <mergeCell ref="I47:J47"/>
    <mergeCell ref="A49:J49"/>
    <mergeCell ref="A50:J51"/>
    <mergeCell ref="A53:B53"/>
    <mergeCell ref="A55:B55"/>
    <mergeCell ref="A57:B57"/>
    <mergeCell ref="B36:E36"/>
    <mergeCell ref="G36:H36"/>
    <mergeCell ref="E38:H38"/>
    <mergeCell ref="I38:J38"/>
    <mergeCell ref="E39:H39"/>
    <mergeCell ref="I39:J39"/>
    <mergeCell ref="I19:J19"/>
    <mergeCell ref="B21:D21"/>
    <mergeCell ref="I21:J21"/>
    <mergeCell ref="B35:E35"/>
    <mergeCell ref="G35:H35"/>
    <mergeCell ref="I23:J23"/>
    <mergeCell ref="I24:J24"/>
    <mergeCell ref="I25:J25"/>
    <mergeCell ref="I26:J26"/>
    <mergeCell ref="I28:J28"/>
    <mergeCell ref="I29:J29"/>
    <mergeCell ref="G30:H30"/>
    <mergeCell ref="I30:J30"/>
    <mergeCell ref="A32:C32"/>
    <mergeCell ref="B34:E34"/>
    <mergeCell ref="G34:H34"/>
    <mergeCell ref="B7:D7"/>
    <mergeCell ref="A60:J60"/>
    <mergeCell ref="A1:J1"/>
    <mergeCell ref="A2:J2"/>
    <mergeCell ref="A3:J3"/>
    <mergeCell ref="B5:D5"/>
    <mergeCell ref="B6:D6"/>
    <mergeCell ref="I22:J22"/>
    <mergeCell ref="B9:D9"/>
    <mergeCell ref="B10:D10"/>
    <mergeCell ref="B11:D11"/>
    <mergeCell ref="B13:D13"/>
    <mergeCell ref="B14:D14"/>
    <mergeCell ref="B15:D15"/>
    <mergeCell ref="A17:J17"/>
    <mergeCell ref="A19:C19"/>
  </mergeCells>
  <conditionalFormatting sqref="I30:J30">
    <cfRule type="cellIs" dxfId="11" priority="4" operator="notEqual">
      <formula>$I$40</formula>
    </cfRule>
  </conditionalFormatting>
  <conditionalFormatting sqref="I40:J40">
    <cfRule type="cellIs" dxfId="10" priority="3" operator="notEqual">
      <formula>$I$30</formula>
    </cfRule>
  </conditionalFormatting>
  <conditionalFormatting sqref="I29:J29">
    <cfRule type="expression" dxfId="9" priority="1">
      <formula>$I$29&gt;2000</formula>
    </cfRule>
    <cfRule type="expression" dxfId="8" priority="2">
      <formula>$I$29&lt;100</formula>
    </cfRule>
  </conditionalFormatting>
  <pageMargins left="0.7" right="0.7" top="0.75" bottom="0.75" header="0.3" footer="0.3"/>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0"/>
  <sheetViews>
    <sheetView topLeftCell="A13" workbookViewId="0">
      <selection activeCell="I29" sqref="I29:J29"/>
    </sheetView>
  </sheetViews>
  <sheetFormatPr defaultRowHeight="15" x14ac:dyDescent="0.25"/>
  <cols>
    <col min="1" max="1" width="2.85546875" bestFit="1" customWidth="1"/>
    <col min="3" max="3" width="10.28515625" customWidth="1"/>
    <col min="4" max="4" width="12" customWidth="1"/>
    <col min="7" max="7" width="11.140625" customWidth="1"/>
    <col min="8" max="8" width="15.7109375" customWidth="1"/>
    <col min="9" max="9" width="6.28515625" customWidth="1"/>
  </cols>
  <sheetData>
    <row r="1" spans="1:10" ht="18.75" x14ac:dyDescent="0.3">
      <c r="A1" s="23" t="s">
        <v>55</v>
      </c>
      <c r="B1" s="23"/>
      <c r="C1" s="23"/>
      <c r="D1" s="23"/>
      <c r="E1" s="23"/>
      <c r="F1" s="23"/>
      <c r="G1" s="23"/>
      <c r="H1" s="23"/>
      <c r="I1" s="23"/>
      <c r="J1" s="23"/>
    </row>
    <row r="2" spans="1:10" ht="18.75" x14ac:dyDescent="0.3">
      <c r="A2" s="23" t="s">
        <v>53</v>
      </c>
      <c r="B2" s="23"/>
      <c r="C2" s="23"/>
      <c r="D2" s="23"/>
      <c r="E2" s="23"/>
      <c r="F2" s="23"/>
      <c r="G2" s="23"/>
      <c r="H2" s="23"/>
      <c r="I2" s="23"/>
      <c r="J2" s="23"/>
    </row>
    <row r="3" spans="1:10" ht="15.75" thickBot="1" x14ac:dyDescent="0.3">
      <c r="A3" s="24" t="s">
        <v>1</v>
      </c>
      <c r="B3" s="24"/>
      <c r="C3" s="24"/>
      <c r="D3" s="24"/>
      <c r="E3" s="24"/>
      <c r="F3" s="24"/>
      <c r="G3" s="24"/>
      <c r="H3" s="24"/>
      <c r="I3" s="24"/>
      <c r="J3" s="24"/>
    </row>
    <row r="5" spans="1:10" x14ac:dyDescent="0.25">
      <c r="A5" t="s">
        <v>3</v>
      </c>
      <c r="B5" s="22" t="s">
        <v>51</v>
      </c>
      <c r="C5" s="22"/>
      <c r="D5" s="22"/>
      <c r="E5" s="1"/>
      <c r="F5" s="1"/>
      <c r="G5" s="1"/>
      <c r="H5" s="1"/>
      <c r="I5" s="1"/>
      <c r="J5" s="1"/>
    </row>
    <row r="6" spans="1:10" x14ac:dyDescent="0.25">
      <c r="A6" t="s">
        <v>2</v>
      </c>
      <c r="B6" s="22" t="s">
        <v>9</v>
      </c>
      <c r="C6" s="22"/>
      <c r="D6" s="22"/>
      <c r="E6" s="2"/>
      <c r="F6" s="2"/>
      <c r="G6" s="2"/>
      <c r="H6" s="2"/>
      <c r="I6" s="2"/>
      <c r="J6" s="2"/>
    </row>
    <row r="7" spans="1:10" x14ac:dyDescent="0.25">
      <c r="A7" t="s">
        <v>4</v>
      </c>
      <c r="B7" s="22" t="s">
        <v>5</v>
      </c>
      <c r="C7" s="22"/>
      <c r="D7" s="22"/>
      <c r="E7" s="2"/>
      <c r="F7" s="2"/>
      <c r="G7" s="2"/>
      <c r="H7" s="2"/>
      <c r="I7" s="2"/>
      <c r="J7" s="2"/>
    </row>
    <row r="8" spans="1:10" x14ac:dyDescent="0.25">
      <c r="E8" s="2"/>
      <c r="F8" s="2"/>
      <c r="G8" s="2"/>
      <c r="H8" s="2"/>
      <c r="I8" s="2"/>
      <c r="J8" s="2"/>
    </row>
    <row r="9" spans="1:10" x14ac:dyDescent="0.25">
      <c r="A9" t="s">
        <v>6</v>
      </c>
      <c r="B9" s="22" t="s">
        <v>48</v>
      </c>
      <c r="C9" s="22"/>
      <c r="D9" s="22"/>
      <c r="E9" s="2"/>
      <c r="F9" s="2"/>
      <c r="G9" s="2"/>
      <c r="H9" s="2"/>
      <c r="I9" s="2"/>
      <c r="J9" s="2"/>
    </row>
    <row r="10" spans="1:10" x14ac:dyDescent="0.25">
      <c r="B10" s="22" t="s">
        <v>7</v>
      </c>
      <c r="C10" s="22"/>
      <c r="D10" s="22"/>
      <c r="E10" s="2"/>
      <c r="F10" s="2"/>
      <c r="G10" s="2"/>
      <c r="H10" s="2"/>
      <c r="I10" s="2"/>
      <c r="J10" s="2"/>
    </row>
    <row r="11" spans="1:10" x14ac:dyDescent="0.25">
      <c r="B11" s="22" t="s">
        <v>8</v>
      </c>
      <c r="C11" s="22"/>
      <c r="D11" s="22"/>
      <c r="E11" s="16"/>
      <c r="F11" s="2"/>
      <c r="G11" s="2"/>
      <c r="H11" s="2"/>
      <c r="I11" s="2"/>
      <c r="J11" s="2"/>
    </row>
    <row r="12" spans="1:10" x14ac:dyDescent="0.25">
      <c r="B12" s="15"/>
      <c r="C12" s="15"/>
      <c r="D12" s="15"/>
      <c r="E12" s="12"/>
      <c r="F12" s="12"/>
      <c r="G12" s="12"/>
      <c r="H12" s="12"/>
      <c r="I12" s="12"/>
      <c r="J12" s="12"/>
    </row>
    <row r="13" spans="1:10" x14ac:dyDescent="0.25">
      <c r="B13" s="22" t="s">
        <v>49</v>
      </c>
      <c r="C13" s="22"/>
      <c r="D13" s="22"/>
      <c r="E13" s="1"/>
      <c r="F13" s="1"/>
      <c r="G13" s="1"/>
      <c r="H13" s="1"/>
      <c r="I13" s="1"/>
      <c r="J13" s="1"/>
    </row>
    <row r="14" spans="1:10" x14ac:dyDescent="0.25">
      <c r="B14" s="22" t="s">
        <v>7</v>
      </c>
      <c r="C14" s="22"/>
      <c r="D14" s="22"/>
      <c r="E14" s="2"/>
      <c r="F14" s="2"/>
      <c r="G14" s="2"/>
      <c r="H14" s="2"/>
      <c r="I14" s="2"/>
      <c r="J14" s="2"/>
    </row>
    <row r="15" spans="1:10" x14ac:dyDescent="0.25">
      <c r="B15" s="22" t="s">
        <v>8</v>
      </c>
      <c r="C15" s="22"/>
      <c r="D15" s="22"/>
      <c r="E15" s="16"/>
      <c r="F15" s="2"/>
      <c r="G15" s="2"/>
      <c r="H15" s="2"/>
      <c r="I15" s="2"/>
      <c r="J15" s="2"/>
    </row>
    <row r="16" spans="1:10" ht="14.25" customHeight="1" thickBot="1" x14ac:dyDescent="0.3"/>
    <row r="17" spans="1:10" ht="16.5" thickBot="1" x14ac:dyDescent="0.3">
      <c r="A17" s="26" t="s">
        <v>56</v>
      </c>
      <c r="B17" s="26"/>
      <c r="C17" s="26"/>
      <c r="D17" s="26"/>
      <c r="E17" s="26"/>
      <c r="F17" s="26"/>
      <c r="G17" s="26"/>
      <c r="H17" s="26"/>
      <c r="I17" s="26"/>
      <c r="J17" s="26"/>
    </row>
    <row r="18" spans="1:10" ht="10.5" customHeight="1" x14ac:dyDescent="0.25"/>
    <row r="19" spans="1:10" ht="15.75" x14ac:dyDescent="0.25">
      <c r="A19" s="27" t="s">
        <v>60</v>
      </c>
      <c r="B19" s="27"/>
      <c r="C19" s="27"/>
      <c r="I19" s="28" t="s">
        <v>18</v>
      </c>
      <c r="J19" s="28"/>
    </row>
    <row r="20" spans="1:10" ht="9" customHeight="1" x14ac:dyDescent="0.25">
      <c r="I20" s="4"/>
      <c r="J20" s="4"/>
    </row>
    <row r="21" spans="1:10" x14ac:dyDescent="0.25">
      <c r="A21" t="s">
        <v>10</v>
      </c>
      <c r="B21" s="22" t="s">
        <v>11</v>
      </c>
      <c r="C21" s="22"/>
      <c r="D21" s="22"/>
      <c r="E21" s="1"/>
      <c r="F21" s="1"/>
      <c r="G21" s="1"/>
      <c r="H21" s="5" t="s">
        <v>19</v>
      </c>
      <c r="I21" s="25"/>
      <c r="J21" s="25"/>
    </row>
    <row r="22" spans="1:10" x14ac:dyDescent="0.25">
      <c r="B22" s="15"/>
      <c r="C22" s="15"/>
      <c r="D22" s="15"/>
      <c r="E22" s="1"/>
      <c r="F22" s="1"/>
      <c r="G22" s="1"/>
      <c r="H22" s="5"/>
      <c r="I22" s="50"/>
      <c r="J22" s="50"/>
    </row>
    <row r="23" spans="1:10" x14ac:dyDescent="0.25">
      <c r="B23" s="15"/>
      <c r="C23" s="15"/>
      <c r="D23" s="15"/>
      <c r="E23" s="1"/>
      <c r="F23" s="1"/>
      <c r="G23" s="1"/>
      <c r="H23" s="5"/>
      <c r="I23" s="50"/>
      <c r="J23" s="50"/>
    </row>
    <row r="24" spans="1:10" x14ac:dyDescent="0.25">
      <c r="E24" s="2"/>
      <c r="F24" s="2"/>
      <c r="G24" s="2"/>
      <c r="I24" s="50"/>
      <c r="J24" s="50"/>
    </row>
    <row r="25" spans="1:10" x14ac:dyDescent="0.25">
      <c r="E25" s="2"/>
      <c r="F25" s="2"/>
      <c r="G25" s="2"/>
      <c r="I25" s="51"/>
      <c r="J25" s="51"/>
    </row>
    <row r="26" spans="1:10" x14ac:dyDescent="0.25">
      <c r="E26" s="2"/>
      <c r="F26" s="2"/>
      <c r="G26" s="2"/>
      <c r="I26" s="51"/>
      <c r="J26" s="51"/>
    </row>
    <row r="27" spans="1:10" x14ac:dyDescent="0.25">
      <c r="I27" s="10"/>
      <c r="J27" s="10"/>
    </row>
    <row r="28" spans="1:10" x14ac:dyDescent="0.25">
      <c r="D28" t="s">
        <v>12</v>
      </c>
      <c r="E28" t="s">
        <v>13</v>
      </c>
      <c r="I28" s="25">
        <f>SUM(I21:I26)</f>
        <v>0</v>
      </c>
      <c r="J28" s="25"/>
    </row>
    <row r="29" spans="1:10" x14ac:dyDescent="0.25">
      <c r="D29" t="s">
        <v>14</v>
      </c>
      <c r="E29" t="s">
        <v>15</v>
      </c>
      <c r="H29" s="5" t="s">
        <v>20</v>
      </c>
      <c r="I29" s="29">
        <f>IF(0.05*(I28-I38)&lt;=100,100,IF(0.05*(I28-I38)&gt;=2000,2000,((I28-I38)/0.95)*0.05))</f>
        <v>100</v>
      </c>
      <c r="J29" s="29"/>
    </row>
    <row r="30" spans="1:10" ht="15.75" thickBot="1" x14ac:dyDescent="0.3">
      <c r="A30" s="6"/>
      <c r="B30" s="6"/>
      <c r="C30" s="6"/>
      <c r="D30" s="7" t="s">
        <v>16</v>
      </c>
      <c r="E30" s="7" t="s">
        <v>17</v>
      </c>
      <c r="F30" s="7"/>
      <c r="G30" s="30" t="s">
        <v>21</v>
      </c>
      <c r="H30" s="30"/>
      <c r="I30" s="31">
        <f>+I28+I29</f>
        <v>100</v>
      </c>
      <c r="J30" s="31"/>
    </row>
    <row r="31" spans="1:10" ht="12" customHeight="1" x14ac:dyDescent="0.25"/>
    <row r="32" spans="1:10" ht="15.75" x14ac:dyDescent="0.25">
      <c r="A32" s="27" t="s">
        <v>22</v>
      </c>
      <c r="B32" s="27"/>
      <c r="C32" s="27"/>
    </row>
    <row r="33" spans="1:15" ht="10.5" customHeight="1" x14ac:dyDescent="0.25"/>
    <row r="34" spans="1:15" x14ac:dyDescent="0.25">
      <c r="A34" t="s">
        <v>23</v>
      </c>
      <c r="B34" s="22" t="s">
        <v>57</v>
      </c>
      <c r="C34" s="22"/>
      <c r="D34" s="22"/>
      <c r="E34" s="22"/>
      <c r="G34" s="32"/>
      <c r="H34" s="32"/>
    </row>
    <row r="35" spans="1:15" x14ac:dyDescent="0.25">
      <c r="A35" t="s">
        <v>24</v>
      </c>
      <c r="B35" s="22" t="s">
        <v>58</v>
      </c>
      <c r="C35" s="22"/>
      <c r="D35" s="22"/>
      <c r="E35" s="22"/>
      <c r="G35" s="25"/>
      <c r="H35" s="25"/>
      <c r="O35" s="14"/>
    </row>
    <row r="36" spans="1:15" x14ac:dyDescent="0.25">
      <c r="A36" t="s">
        <v>25</v>
      </c>
      <c r="B36" s="22" t="s">
        <v>26</v>
      </c>
      <c r="C36" s="22"/>
      <c r="D36" s="22"/>
      <c r="E36" s="22"/>
      <c r="G36" s="33"/>
      <c r="H36" s="33"/>
    </row>
    <row r="37" spans="1:15" ht="10.5" customHeight="1" x14ac:dyDescent="0.25">
      <c r="B37" s="15"/>
      <c r="C37" s="15"/>
      <c r="D37" s="15"/>
      <c r="E37" s="15"/>
      <c r="G37" s="8"/>
      <c r="H37" s="8"/>
    </row>
    <row r="38" spans="1:15" x14ac:dyDescent="0.25">
      <c r="D38" t="s">
        <v>27</v>
      </c>
      <c r="E38" s="22" t="s">
        <v>30</v>
      </c>
      <c r="F38" s="22"/>
      <c r="G38" s="22"/>
      <c r="H38" s="22"/>
      <c r="I38" s="25">
        <f>SUM(G34:H36)</f>
        <v>0</v>
      </c>
      <c r="J38" s="25"/>
    </row>
    <row r="39" spans="1:15" x14ac:dyDescent="0.25">
      <c r="D39" t="s">
        <v>28</v>
      </c>
      <c r="E39" s="22" t="s">
        <v>59</v>
      </c>
      <c r="F39" s="22"/>
      <c r="G39" s="22"/>
      <c r="H39" s="22"/>
      <c r="I39" s="34">
        <f>IF(I29=100,(I28-I38)+100,IF(I29=2000,(I28-I38)+2000,(I28-I38)/0.95))</f>
        <v>100</v>
      </c>
      <c r="J39" s="34"/>
    </row>
    <row r="40" spans="1:15" ht="15.75" thickBot="1" x14ac:dyDescent="0.3">
      <c r="A40" s="6"/>
      <c r="B40" s="6"/>
      <c r="C40" s="6"/>
      <c r="D40" s="7" t="s">
        <v>29</v>
      </c>
      <c r="E40" s="7" t="s">
        <v>31</v>
      </c>
      <c r="F40" s="7"/>
      <c r="G40" s="30" t="s">
        <v>32</v>
      </c>
      <c r="H40" s="30"/>
      <c r="I40" s="31">
        <f>+I39+I38</f>
        <v>100</v>
      </c>
      <c r="J40" s="31"/>
    </row>
    <row r="41" spans="1:15" ht="11.25" customHeight="1" x14ac:dyDescent="0.25"/>
    <row r="42" spans="1:15" ht="15.75" x14ac:dyDescent="0.25">
      <c r="A42" s="27" t="s">
        <v>33</v>
      </c>
      <c r="B42" s="27"/>
      <c r="C42" s="27"/>
      <c r="D42" s="27"/>
    </row>
    <row r="43" spans="1:15" ht="11.25" customHeight="1" x14ac:dyDescent="0.25"/>
    <row r="44" spans="1:15" x14ac:dyDescent="0.25">
      <c r="D44" t="s">
        <v>34</v>
      </c>
      <c r="E44" s="4" t="s">
        <v>59</v>
      </c>
      <c r="F44" s="4"/>
      <c r="G44" s="4"/>
      <c r="H44" s="5" t="s">
        <v>39</v>
      </c>
      <c r="I44" s="25">
        <f>I39</f>
        <v>100</v>
      </c>
      <c r="J44" s="25"/>
    </row>
    <row r="45" spans="1:15" x14ac:dyDescent="0.25">
      <c r="D45" t="s">
        <v>35</v>
      </c>
      <c r="E45" s="4" t="s">
        <v>37</v>
      </c>
      <c r="F45" s="4"/>
      <c r="G45" s="4"/>
      <c r="H45" s="4"/>
    </row>
    <row r="46" spans="1:15" x14ac:dyDescent="0.25">
      <c r="E46" s="4" t="s">
        <v>38</v>
      </c>
      <c r="F46" s="4"/>
      <c r="G46" s="4"/>
      <c r="H46" s="4"/>
      <c r="I46" s="33"/>
      <c r="J46" s="33"/>
    </row>
    <row r="47" spans="1:15" x14ac:dyDescent="0.25">
      <c r="D47" s="3" t="s">
        <v>36</v>
      </c>
      <c r="E47" s="39" t="s">
        <v>40</v>
      </c>
      <c r="F47" s="39"/>
      <c r="G47" s="39"/>
      <c r="H47" s="11" t="s">
        <v>47</v>
      </c>
      <c r="I47" s="49" t="e">
        <f>I44/I46</f>
        <v>#DIV/0!</v>
      </c>
      <c r="J47" s="49"/>
    </row>
    <row r="48" spans="1:15" ht="15.75" thickBot="1" x14ac:dyDescent="0.3"/>
    <row r="49" spans="1:10" ht="16.5" thickBot="1" x14ac:dyDescent="0.3">
      <c r="A49" s="26" t="s">
        <v>41</v>
      </c>
      <c r="B49" s="26"/>
      <c r="C49" s="26"/>
      <c r="D49" s="26"/>
      <c r="E49" s="26"/>
      <c r="F49" s="26"/>
      <c r="G49" s="26"/>
      <c r="H49" s="26"/>
      <c r="I49" s="26"/>
      <c r="J49" s="26"/>
    </row>
    <row r="50" spans="1:10" x14ac:dyDescent="0.25">
      <c r="A50" s="37" t="s">
        <v>42</v>
      </c>
      <c r="B50" s="37"/>
      <c r="C50" s="37"/>
      <c r="D50" s="37"/>
      <c r="E50" s="37"/>
      <c r="F50" s="37"/>
      <c r="G50" s="37"/>
      <c r="H50" s="37"/>
      <c r="I50" s="37"/>
      <c r="J50" s="37"/>
    </row>
    <row r="51" spans="1:10" ht="25.5" customHeight="1" x14ac:dyDescent="0.25">
      <c r="A51" s="38"/>
      <c r="B51" s="38"/>
      <c r="C51" s="38"/>
      <c r="D51" s="38"/>
      <c r="E51" s="38"/>
      <c r="F51" s="38"/>
      <c r="G51" s="38"/>
      <c r="H51" s="38"/>
      <c r="I51" s="38"/>
      <c r="J51" s="38"/>
    </row>
    <row r="52" spans="1:10" ht="9.9499999999999993" customHeight="1" x14ac:dyDescent="0.25"/>
    <row r="53" spans="1:10" x14ac:dyDescent="0.25">
      <c r="A53" s="22" t="s">
        <v>43</v>
      </c>
      <c r="B53" s="22"/>
      <c r="C53" s="1"/>
      <c r="D53" s="1"/>
      <c r="E53" s="1"/>
      <c r="F53" s="1"/>
      <c r="G53" t="s">
        <v>43</v>
      </c>
      <c r="H53" s="1"/>
      <c r="I53" s="1"/>
      <c r="J53" s="1"/>
    </row>
    <row r="54" spans="1:10" ht="9.9499999999999993" customHeight="1" x14ac:dyDescent="0.25"/>
    <row r="55" spans="1:10" x14ac:dyDescent="0.25">
      <c r="A55" s="22" t="s">
        <v>44</v>
      </c>
      <c r="B55" s="22"/>
      <c r="C55" s="1"/>
      <c r="D55" s="1"/>
      <c r="E55" s="1"/>
      <c r="F55" s="1"/>
      <c r="G55" t="s">
        <v>44</v>
      </c>
      <c r="H55" s="1"/>
      <c r="I55" s="1"/>
      <c r="J55" s="1"/>
    </row>
    <row r="56" spans="1:10" s="9" customFormat="1" ht="9.9499999999999993" customHeight="1" x14ac:dyDescent="0.25"/>
    <row r="57" spans="1:10" x14ac:dyDescent="0.25">
      <c r="A57" s="22" t="s">
        <v>45</v>
      </c>
      <c r="B57" s="22"/>
      <c r="C57" s="17"/>
      <c r="D57" s="1"/>
      <c r="E57" s="1"/>
      <c r="F57" s="1"/>
      <c r="G57" t="s">
        <v>45</v>
      </c>
      <c r="H57" s="17"/>
      <c r="I57" s="1"/>
      <c r="J57" s="1"/>
    </row>
    <row r="58" spans="1:10" ht="9.9499999999999993" customHeight="1" x14ac:dyDescent="0.25"/>
    <row r="59" spans="1:10" x14ac:dyDescent="0.25">
      <c r="A59" s="22" t="s">
        <v>46</v>
      </c>
      <c r="B59" s="22"/>
      <c r="C59" s="1"/>
      <c r="D59" s="1"/>
      <c r="E59" s="1"/>
      <c r="F59" s="1"/>
      <c r="G59" t="s">
        <v>46</v>
      </c>
      <c r="H59" s="1"/>
      <c r="I59" s="1"/>
      <c r="J59" s="1"/>
    </row>
    <row r="60" spans="1:10" x14ac:dyDescent="0.25">
      <c r="A60" s="35" t="s">
        <v>50</v>
      </c>
      <c r="B60" s="35"/>
      <c r="C60" s="35"/>
      <c r="D60" s="35"/>
      <c r="E60" s="35"/>
      <c r="F60" s="35"/>
      <c r="G60" s="35"/>
      <c r="H60" s="35"/>
      <c r="I60" s="35"/>
      <c r="J60" s="35"/>
    </row>
  </sheetData>
  <mergeCells count="51">
    <mergeCell ref="A60:J60"/>
    <mergeCell ref="A49:J49"/>
    <mergeCell ref="A50:J51"/>
    <mergeCell ref="A53:B53"/>
    <mergeCell ref="A55:B55"/>
    <mergeCell ref="A57:B57"/>
    <mergeCell ref="A59:B59"/>
    <mergeCell ref="E47:G47"/>
    <mergeCell ref="I47:J47"/>
    <mergeCell ref="B36:E36"/>
    <mergeCell ref="G36:H36"/>
    <mergeCell ref="E38:H38"/>
    <mergeCell ref="I38:J38"/>
    <mergeCell ref="E39:H39"/>
    <mergeCell ref="I39:J39"/>
    <mergeCell ref="G40:H40"/>
    <mergeCell ref="I40:J40"/>
    <mergeCell ref="A42:D42"/>
    <mergeCell ref="I44:J44"/>
    <mergeCell ref="I46:J46"/>
    <mergeCell ref="B35:E35"/>
    <mergeCell ref="G35:H35"/>
    <mergeCell ref="I23:J23"/>
    <mergeCell ref="I24:J24"/>
    <mergeCell ref="I25:J25"/>
    <mergeCell ref="I26:J26"/>
    <mergeCell ref="I28:J28"/>
    <mergeCell ref="I29:J29"/>
    <mergeCell ref="G30:H30"/>
    <mergeCell ref="I30:J30"/>
    <mergeCell ref="A32:C32"/>
    <mergeCell ref="B34:E34"/>
    <mergeCell ref="G34:H34"/>
    <mergeCell ref="I22:J22"/>
    <mergeCell ref="B9:D9"/>
    <mergeCell ref="B10:D10"/>
    <mergeCell ref="B11:D11"/>
    <mergeCell ref="B13:D13"/>
    <mergeCell ref="B14:D14"/>
    <mergeCell ref="B15:D15"/>
    <mergeCell ref="A17:J17"/>
    <mergeCell ref="A19:C19"/>
    <mergeCell ref="I19:J19"/>
    <mergeCell ref="B21:D21"/>
    <mergeCell ref="I21:J21"/>
    <mergeCell ref="B7:D7"/>
    <mergeCell ref="A1:J1"/>
    <mergeCell ref="A2:J2"/>
    <mergeCell ref="A3:J3"/>
    <mergeCell ref="B5:D5"/>
    <mergeCell ref="B6:D6"/>
  </mergeCells>
  <conditionalFormatting sqref="I29:J29">
    <cfRule type="expression" dxfId="7" priority="3">
      <formula>$I$29&gt;2000</formula>
    </cfRule>
  </conditionalFormatting>
  <conditionalFormatting sqref="I30:J30">
    <cfRule type="expression" dxfId="6" priority="2">
      <formula>$I$30&lt;&gt;$I$40</formula>
    </cfRule>
  </conditionalFormatting>
  <conditionalFormatting sqref="I40:J40">
    <cfRule type="expression" dxfId="5" priority="1">
      <formula>$I$40&lt;&gt;$I$30</formula>
    </cfRule>
  </conditionalFormatting>
  <conditionalFormatting sqref="I29">
    <cfRule type="expression" dxfId="4" priority="4">
      <formula>$I$29&lt;100</formula>
    </cfRule>
  </conditionalFormatting>
  <pageMargins left="0.7" right="0.7" top="0.75" bottom="0.75" header="0.3" footer="0.3"/>
  <pageSetup scale="80"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60"/>
  <sheetViews>
    <sheetView workbookViewId="0">
      <selection activeCell="I40" sqref="I40:J40"/>
    </sheetView>
  </sheetViews>
  <sheetFormatPr defaultRowHeight="15" x14ac:dyDescent="0.25"/>
  <cols>
    <col min="1" max="1" width="2.85546875" bestFit="1" customWidth="1"/>
    <col min="3" max="3" width="10.28515625" customWidth="1"/>
    <col min="4" max="4" width="12" customWidth="1"/>
    <col min="7" max="7" width="11.140625" customWidth="1"/>
    <col min="8" max="8" width="15.7109375" customWidth="1"/>
    <col min="9" max="9" width="6.28515625" customWidth="1"/>
  </cols>
  <sheetData>
    <row r="1" spans="1:10" ht="18.75" x14ac:dyDescent="0.3">
      <c r="A1" s="23" t="s">
        <v>55</v>
      </c>
      <c r="B1" s="23"/>
      <c r="C1" s="23"/>
      <c r="D1" s="23"/>
      <c r="E1" s="23"/>
      <c r="F1" s="23"/>
      <c r="G1" s="23"/>
      <c r="H1" s="23"/>
      <c r="I1" s="23"/>
      <c r="J1" s="23"/>
    </row>
    <row r="2" spans="1:10" ht="18.75" x14ac:dyDescent="0.3">
      <c r="A2" s="23" t="s">
        <v>52</v>
      </c>
      <c r="B2" s="23"/>
      <c r="C2" s="23"/>
      <c r="D2" s="23"/>
      <c r="E2" s="23"/>
      <c r="F2" s="23"/>
      <c r="G2" s="23"/>
      <c r="H2" s="23"/>
      <c r="I2" s="23"/>
      <c r="J2" s="23"/>
    </row>
    <row r="3" spans="1:10" ht="15.75" thickBot="1" x14ac:dyDescent="0.3">
      <c r="A3" s="24" t="s">
        <v>1</v>
      </c>
      <c r="B3" s="24"/>
      <c r="C3" s="24"/>
      <c r="D3" s="24"/>
      <c r="E3" s="24"/>
      <c r="F3" s="24"/>
      <c r="G3" s="24"/>
      <c r="H3" s="24"/>
      <c r="I3" s="24"/>
      <c r="J3" s="24"/>
    </row>
    <row r="5" spans="1:10" x14ac:dyDescent="0.25">
      <c r="A5" t="s">
        <v>3</v>
      </c>
      <c r="B5" s="22" t="s">
        <v>51</v>
      </c>
      <c r="C5" s="22"/>
      <c r="D5" s="22"/>
      <c r="E5" s="1"/>
      <c r="F5" s="1"/>
      <c r="G5" s="1"/>
      <c r="H5" s="1"/>
      <c r="I5" s="1"/>
      <c r="J5" s="1"/>
    </row>
    <row r="6" spans="1:10" x14ac:dyDescent="0.25">
      <c r="A6" t="s">
        <v>2</v>
      </c>
      <c r="B6" s="22" t="s">
        <v>9</v>
      </c>
      <c r="C6" s="22"/>
      <c r="D6" s="22"/>
      <c r="E6" s="2"/>
      <c r="F6" s="2"/>
      <c r="G6" s="2"/>
      <c r="H6" s="2"/>
      <c r="I6" s="2"/>
      <c r="J6" s="2"/>
    </row>
    <row r="7" spans="1:10" x14ac:dyDescent="0.25">
      <c r="A7" t="s">
        <v>4</v>
      </c>
      <c r="B7" s="22" t="s">
        <v>5</v>
      </c>
      <c r="C7" s="22"/>
      <c r="D7" s="22"/>
      <c r="E7" s="2"/>
      <c r="F7" s="2"/>
      <c r="G7" s="2"/>
      <c r="H7" s="2"/>
      <c r="I7" s="2"/>
      <c r="J7" s="2"/>
    </row>
    <row r="8" spans="1:10" x14ac:dyDescent="0.25">
      <c r="E8" s="2"/>
      <c r="F8" s="2"/>
      <c r="G8" s="2"/>
      <c r="H8" s="2"/>
      <c r="I8" s="2"/>
      <c r="J8" s="2"/>
    </row>
    <row r="9" spans="1:10" x14ac:dyDescent="0.25">
      <c r="A9" t="s">
        <v>6</v>
      </c>
      <c r="B9" s="22" t="s">
        <v>48</v>
      </c>
      <c r="C9" s="22"/>
      <c r="D9" s="22"/>
      <c r="E9" s="2"/>
      <c r="F9" s="2"/>
      <c r="G9" s="2"/>
      <c r="H9" s="2"/>
      <c r="I9" s="2"/>
      <c r="J9" s="2"/>
    </row>
    <row r="10" spans="1:10" x14ac:dyDescent="0.25">
      <c r="B10" s="22" t="s">
        <v>7</v>
      </c>
      <c r="C10" s="22"/>
      <c r="D10" s="22"/>
      <c r="E10" s="2"/>
      <c r="F10" s="2"/>
      <c r="G10" s="2"/>
      <c r="H10" s="2"/>
      <c r="I10" s="2"/>
      <c r="J10" s="2"/>
    </row>
    <row r="11" spans="1:10" x14ac:dyDescent="0.25">
      <c r="B11" s="22" t="s">
        <v>8</v>
      </c>
      <c r="C11" s="22"/>
      <c r="D11" s="22"/>
      <c r="E11" s="2"/>
      <c r="F11" s="2"/>
      <c r="G11" s="2"/>
      <c r="H11" s="2"/>
      <c r="I11" s="2"/>
      <c r="J11" s="2"/>
    </row>
    <row r="12" spans="1:10" x14ac:dyDescent="0.25">
      <c r="B12" s="15"/>
      <c r="C12" s="15"/>
      <c r="D12" s="15"/>
      <c r="E12" s="12"/>
      <c r="F12" s="12"/>
      <c r="G12" s="12"/>
      <c r="H12" s="12"/>
      <c r="I12" s="12"/>
      <c r="J12" s="12"/>
    </row>
    <row r="13" spans="1:10" x14ac:dyDescent="0.25">
      <c r="B13" s="22" t="s">
        <v>49</v>
      </c>
      <c r="C13" s="22"/>
      <c r="D13" s="22"/>
      <c r="E13" s="1"/>
      <c r="F13" s="1"/>
      <c r="G13" s="1"/>
      <c r="H13" s="1"/>
      <c r="I13" s="1"/>
      <c r="J13" s="1"/>
    </row>
    <row r="14" spans="1:10" x14ac:dyDescent="0.25">
      <c r="B14" s="22" t="s">
        <v>7</v>
      </c>
      <c r="C14" s="22"/>
      <c r="D14" s="22"/>
      <c r="E14" s="2"/>
      <c r="F14" s="2"/>
      <c r="G14" s="2"/>
      <c r="H14" s="2"/>
      <c r="I14" s="2"/>
      <c r="J14" s="2"/>
    </row>
    <row r="15" spans="1:10" x14ac:dyDescent="0.25">
      <c r="B15" s="22" t="s">
        <v>8</v>
      </c>
      <c r="C15" s="22"/>
      <c r="D15" s="22"/>
      <c r="E15" s="2"/>
      <c r="F15" s="2"/>
      <c r="G15" s="2"/>
      <c r="H15" s="2"/>
      <c r="I15" s="2"/>
      <c r="J15" s="2"/>
    </row>
    <row r="16" spans="1:10" ht="14.25" customHeight="1" thickBot="1" x14ac:dyDescent="0.3"/>
    <row r="17" spans="1:10" ht="16.5" thickBot="1" x14ac:dyDescent="0.3">
      <c r="A17" s="26" t="s">
        <v>56</v>
      </c>
      <c r="B17" s="26"/>
      <c r="C17" s="26"/>
      <c r="D17" s="26"/>
      <c r="E17" s="26"/>
      <c r="F17" s="26"/>
      <c r="G17" s="26"/>
      <c r="H17" s="26"/>
      <c r="I17" s="26"/>
      <c r="J17" s="26"/>
    </row>
    <row r="18" spans="1:10" ht="10.5" customHeight="1" x14ac:dyDescent="0.25"/>
    <row r="19" spans="1:10" ht="15.75" x14ac:dyDescent="0.25">
      <c r="A19" s="27" t="s">
        <v>60</v>
      </c>
      <c r="B19" s="27"/>
      <c r="C19" s="27"/>
      <c r="I19" s="28" t="s">
        <v>18</v>
      </c>
      <c r="J19" s="28"/>
    </row>
    <row r="20" spans="1:10" ht="9" customHeight="1" x14ac:dyDescent="0.25">
      <c r="I20" s="4"/>
      <c r="J20" s="4"/>
    </row>
    <row r="21" spans="1:10" x14ac:dyDescent="0.25">
      <c r="A21" t="s">
        <v>10</v>
      </c>
      <c r="B21" s="22" t="s">
        <v>11</v>
      </c>
      <c r="C21" s="22"/>
      <c r="D21" s="22"/>
      <c r="E21" s="1"/>
      <c r="F21" s="1"/>
      <c r="G21" s="1"/>
      <c r="H21" s="5" t="s">
        <v>19</v>
      </c>
      <c r="I21" s="25"/>
      <c r="J21" s="25"/>
    </row>
    <row r="22" spans="1:10" x14ac:dyDescent="0.25">
      <c r="B22" s="15"/>
      <c r="C22" s="15"/>
      <c r="D22" s="15"/>
      <c r="E22" s="1"/>
      <c r="F22" s="1"/>
      <c r="G22" s="1"/>
      <c r="H22" s="5"/>
      <c r="I22" s="50"/>
      <c r="J22" s="50"/>
    </row>
    <row r="23" spans="1:10" x14ac:dyDescent="0.25">
      <c r="B23" s="15"/>
      <c r="C23" s="15"/>
      <c r="D23" s="15"/>
      <c r="E23" s="1"/>
      <c r="F23" s="1"/>
      <c r="G23" s="1"/>
      <c r="H23" s="5"/>
      <c r="I23" s="50"/>
      <c r="J23" s="50"/>
    </row>
    <row r="24" spans="1:10" x14ac:dyDescent="0.25">
      <c r="E24" s="2"/>
      <c r="F24" s="2"/>
      <c r="G24" s="2"/>
      <c r="I24" s="50"/>
      <c r="J24" s="50"/>
    </row>
    <row r="25" spans="1:10" x14ac:dyDescent="0.25">
      <c r="E25" s="2"/>
      <c r="F25" s="2"/>
      <c r="G25" s="2"/>
      <c r="I25" s="51"/>
      <c r="J25" s="51"/>
    </row>
    <row r="26" spans="1:10" x14ac:dyDescent="0.25">
      <c r="E26" s="2"/>
      <c r="F26" s="2"/>
      <c r="G26" s="2"/>
      <c r="I26" s="51"/>
      <c r="J26" s="51"/>
    </row>
    <row r="27" spans="1:10" x14ac:dyDescent="0.25">
      <c r="I27" s="10"/>
      <c r="J27" s="10"/>
    </row>
    <row r="28" spans="1:10" x14ac:dyDescent="0.25">
      <c r="D28" t="s">
        <v>12</v>
      </c>
      <c r="E28" t="s">
        <v>13</v>
      </c>
      <c r="I28" s="25">
        <f>SUM(I21:I26)</f>
        <v>0</v>
      </c>
      <c r="J28" s="25"/>
    </row>
    <row r="29" spans="1:10" x14ac:dyDescent="0.25">
      <c r="D29" t="s">
        <v>14</v>
      </c>
      <c r="E29" t="s">
        <v>15</v>
      </c>
      <c r="H29" s="5" t="s">
        <v>20</v>
      </c>
      <c r="I29" s="29">
        <f>IF(0.05*(I28-I38)&lt;=100,100,IF(0.05*(I28-I38)&gt;=2000,2000,((I28-I38)/0.95)*0.05))</f>
        <v>100</v>
      </c>
      <c r="J29" s="29"/>
    </row>
    <row r="30" spans="1:10" ht="15.75" thickBot="1" x14ac:dyDescent="0.3">
      <c r="A30" s="6"/>
      <c r="B30" s="6"/>
      <c r="C30" s="6"/>
      <c r="D30" s="7" t="s">
        <v>16</v>
      </c>
      <c r="E30" s="7" t="s">
        <v>17</v>
      </c>
      <c r="F30" s="7"/>
      <c r="G30" s="30" t="s">
        <v>21</v>
      </c>
      <c r="H30" s="30"/>
      <c r="I30" s="31">
        <f>+I28+I29</f>
        <v>100</v>
      </c>
      <c r="J30" s="31"/>
    </row>
    <row r="31" spans="1:10" ht="12" customHeight="1" x14ac:dyDescent="0.25"/>
    <row r="32" spans="1:10" ht="15.75" x14ac:dyDescent="0.25">
      <c r="A32" s="27" t="s">
        <v>22</v>
      </c>
      <c r="B32" s="27"/>
      <c r="C32" s="27"/>
    </row>
    <row r="33" spans="1:15" ht="10.5" customHeight="1" x14ac:dyDescent="0.25"/>
    <row r="34" spans="1:15" x14ac:dyDescent="0.25">
      <c r="A34" t="s">
        <v>23</v>
      </c>
      <c r="B34" s="22" t="s">
        <v>57</v>
      </c>
      <c r="C34" s="22"/>
      <c r="D34" s="22"/>
      <c r="E34" s="22"/>
      <c r="G34" s="32"/>
      <c r="H34" s="32"/>
    </row>
    <row r="35" spans="1:15" x14ac:dyDescent="0.25">
      <c r="A35" t="s">
        <v>24</v>
      </c>
      <c r="B35" s="22" t="s">
        <v>58</v>
      </c>
      <c r="C35" s="22"/>
      <c r="D35" s="22"/>
      <c r="E35" s="22"/>
      <c r="G35" s="25"/>
      <c r="H35" s="25"/>
      <c r="O35" s="14"/>
    </row>
    <row r="36" spans="1:15" x14ac:dyDescent="0.25">
      <c r="A36" t="s">
        <v>25</v>
      </c>
      <c r="B36" s="22" t="s">
        <v>26</v>
      </c>
      <c r="C36" s="22"/>
      <c r="D36" s="22"/>
      <c r="E36" s="22"/>
      <c r="G36" s="33"/>
      <c r="H36" s="33"/>
    </row>
    <row r="37" spans="1:15" ht="10.5" customHeight="1" x14ac:dyDescent="0.25">
      <c r="B37" s="15"/>
      <c r="C37" s="15"/>
      <c r="D37" s="15"/>
      <c r="E37" s="15"/>
      <c r="G37" s="8"/>
      <c r="H37" s="8"/>
    </row>
    <row r="38" spans="1:15" x14ac:dyDescent="0.25">
      <c r="D38" t="s">
        <v>27</v>
      </c>
      <c r="E38" s="22" t="s">
        <v>30</v>
      </c>
      <c r="F38" s="22"/>
      <c r="G38" s="22"/>
      <c r="H38" s="22"/>
      <c r="I38" s="25">
        <f>SUM(G34:H36)</f>
        <v>0</v>
      </c>
      <c r="J38" s="25"/>
    </row>
    <row r="39" spans="1:15" x14ac:dyDescent="0.25">
      <c r="D39" t="s">
        <v>28</v>
      </c>
      <c r="E39" s="22" t="s">
        <v>59</v>
      </c>
      <c r="F39" s="22"/>
      <c r="G39" s="22"/>
      <c r="H39" s="22"/>
      <c r="I39" s="34">
        <f>IF(I29=100,(I28-I38)+100,IF(I29=2000,(I28-I38)+2000,(I28-I38)/0.95))</f>
        <v>100</v>
      </c>
      <c r="J39" s="34"/>
    </row>
    <row r="40" spans="1:15" ht="15.75" thickBot="1" x14ac:dyDescent="0.3">
      <c r="A40" s="6"/>
      <c r="B40" s="6"/>
      <c r="C40" s="6"/>
      <c r="D40" s="7" t="s">
        <v>29</v>
      </c>
      <c r="E40" s="7" t="s">
        <v>31</v>
      </c>
      <c r="F40" s="7"/>
      <c r="G40" s="30" t="s">
        <v>32</v>
      </c>
      <c r="H40" s="30"/>
      <c r="I40" s="31">
        <f>+I39+I38</f>
        <v>100</v>
      </c>
      <c r="J40" s="31"/>
    </row>
    <row r="41" spans="1:15" ht="11.25" customHeight="1" x14ac:dyDescent="0.25"/>
    <row r="42" spans="1:15" ht="15.75" x14ac:dyDescent="0.25">
      <c r="A42" s="27" t="s">
        <v>33</v>
      </c>
      <c r="B42" s="27"/>
      <c r="C42" s="27"/>
      <c r="D42" s="27"/>
    </row>
    <row r="43" spans="1:15" ht="11.25" customHeight="1" x14ac:dyDescent="0.25"/>
    <row r="44" spans="1:15" x14ac:dyDescent="0.25">
      <c r="D44" t="s">
        <v>34</v>
      </c>
      <c r="E44" s="4" t="s">
        <v>59</v>
      </c>
      <c r="F44" s="4"/>
      <c r="G44" s="4"/>
      <c r="H44" s="5" t="s">
        <v>39</v>
      </c>
      <c r="I44" s="25">
        <f>I39</f>
        <v>100</v>
      </c>
      <c r="J44" s="25"/>
    </row>
    <row r="45" spans="1:15" x14ac:dyDescent="0.25">
      <c r="D45" t="s">
        <v>35</v>
      </c>
      <c r="E45" s="4" t="s">
        <v>37</v>
      </c>
      <c r="F45" s="4"/>
      <c r="G45" s="4"/>
      <c r="H45" s="4"/>
    </row>
    <row r="46" spans="1:15" x14ac:dyDescent="0.25">
      <c r="E46" s="4" t="s">
        <v>38</v>
      </c>
      <c r="F46" s="4"/>
      <c r="G46" s="4"/>
      <c r="H46" s="4"/>
      <c r="I46" s="33"/>
      <c r="J46" s="33"/>
    </row>
    <row r="47" spans="1:15" x14ac:dyDescent="0.25">
      <c r="D47" s="3" t="s">
        <v>36</v>
      </c>
      <c r="E47" s="39" t="s">
        <v>40</v>
      </c>
      <c r="F47" s="39"/>
      <c r="G47" s="39"/>
      <c r="H47" s="11" t="s">
        <v>47</v>
      </c>
      <c r="I47" s="49" t="e">
        <f>I44/I46</f>
        <v>#DIV/0!</v>
      </c>
      <c r="J47" s="49"/>
    </row>
    <row r="48" spans="1:15" ht="15.75" thickBot="1" x14ac:dyDescent="0.3"/>
    <row r="49" spans="1:10" ht="16.5" thickBot="1" x14ac:dyDescent="0.3">
      <c r="A49" s="26" t="s">
        <v>41</v>
      </c>
      <c r="B49" s="26"/>
      <c r="C49" s="26"/>
      <c r="D49" s="26"/>
      <c r="E49" s="26"/>
      <c r="F49" s="26"/>
      <c r="G49" s="26"/>
      <c r="H49" s="26"/>
      <c r="I49" s="26"/>
      <c r="J49" s="26"/>
    </row>
    <row r="50" spans="1:10" x14ac:dyDescent="0.25">
      <c r="A50" s="37" t="s">
        <v>42</v>
      </c>
      <c r="B50" s="37"/>
      <c r="C50" s="37"/>
      <c r="D50" s="37"/>
      <c r="E50" s="37"/>
      <c r="F50" s="37"/>
      <c r="G50" s="37"/>
      <c r="H50" s="37"/>
      <c r="I50" s="37"/>
      <c r="J50" s="37"/>
    </row>
    <row r="51" spans="1:10" ht="25.5" customHeight="1" x14ac:dyDescent="0.25">
      <c r="A51" s="38"/>
      <c r="B51" s="38"/>
      <c r="C51" s="38"/>
      <c r="D51" s="38"/>
      <c r="E51" s="38"/>
      <c r="F51" s="38"/>
      <c r="G51" s="38"/>
      <c r="H51" s="38"/>
      <c r="I51" s="38"/>
      <c r="J51" s="38"/>
    </row>
    <row r="52" spans="1:10" ht="9.9499999999999993" customHeight="1" x14ac:dyDescent="0.25"/>
    <row r="53" spans="1:10" x14ac:dyDescent="0.25">
      <c r="A53" s="22" t="s">
        <v>43</v>
      </c>
      <c r="B53" s="22"/>
      <c r="C53" s="1"/>
      <c r="D53" s="1"/>
      <c r="E53" s="1"/>
      <c r="F53" s="1"/>
      <c r="G53" t="s">
        <v>43</v>
      </c>
      <c r="H53" s="1"/>
      <c r="I53" s="1"/>
      <c r="J53" s="1"/>
    </row>
    <row r="54" spans="1:10" ht="9.9499999999999993" customHeight="1" x14ac:dyDescent="0.25"/>
    <row r="55" spans="1:10" x14ac:dyDescent="0.25">
      <c r="A55" s="22" t="s">
        <v>44</v>
      </c>
      <c r="B55" s="22"/>
      <c r="C55" s="1"/>
      <c r="D55" s="1"/>
      <c r="E55" s="1"/>
      <c r="F55" s="1"/>
      <c r="G55" t="s">
        <v>44</v>
      </c>
      <c r="H55" s="1"/>
      <c r="I55" s="1"/>
      <c r="J55" s="1"/>
    </row>
    <row r="56" spans="1:10" s="9" customFormat="1" ht="9.9499999999999993" customHeight="1" x14ac:dyDescent="0.25"/>
    <row r="57" spans="1:10" x14ac:dyDescent="0.25">
      <c r="A57" s="22" t="s">
        <v>45</v>
      </c>
      <c r="B57" s="22"/>
      <c r="C57" s="1"/>
      <c r="D57" s="1"/>
      <c r="E57" s="1"/>
      <c r="F57" s="1"/>
      <c r="G57" t="s">
        <v>45</v>
      </c>
      <c r="H57" s="1"/>
      <c r="I57" s="1"/>
      <c r="J57" s="1"/>
    </row>
    <row r="58" spans="1:10" ht="9.9499999999999993" customHeight="1" x14ac:dyDescent="0.25"/>
    <row r="59" spans="1:10" x14ac:dyDescent="0.25">
      <c r="A59" s="22" t="s">
        <v>46</v>
      </c>
      <c r="B59" s="22"/>
      <c r="C59" s="1"/>
      <c r="D59" s="1"/>
      <c r="E59" s="1"/>
      <c r="F59" s="1"/>
      <c r="G59" t="s">
        <v>46</v>
      </c>
      <c r="H59" s="1"/>
      <c r="I59" s="1"/>
      <c r="J59" s="1"/>
    </row>
    <row r="60" spans="1:10" x14ac:dyDescent="0.25">
      <c r="A60" s="35" t="s">
        <v>50</v>
      </c>
      <c r="B60" s="35"/>
      <c r="C60" s="35"/>
      <c r="D60" s="35"/>
      <c r="E60" s="35"/>
      <c r="F60" s="35"/>
      <c r="G60" s="35"/>
      <c r="H60" s="35"/>
      <c r="I60" s="35"/>
      <c r="J60" s="35"/>
    </row>
  </sheetData>
  <mergeCells count="51">
    <mergeCell ref="A60:J60"/>
    <mergeCell ref="A49:J49"/>
    <mergeCell ref="A50:J51"/>
    <mergeCell ref="A53:B53"/>
    <mergeCell ref="A55:B55"/>
    <mergeCell ref="A57:B57"/>
    <mergeCell ref="A59:B59"/>
    <mergeCell ref="E47:G47"/>
    <mergeCell ref="I47:J47"/>
    <mergeCell ref="B36:E36"/>
    <mergeCell ref="G36:H36"/>
    <mergeCell ref="E38:H38"/>
    <mergeCell ref="I38:J38"/>
    <mergeCell ref="E39:H39"/>
    <mergeCell ref="I39:J39"/>
    <mergeCell ref="G40:H40"/>
    <mergeCell ref="I40:J40"/>
    <mergeCell ref="A42:D42"/>
    <mergeCell ref="I44:J44"/>
    <mergeCell ref="I46:J46"/>
    <mergeCell ref="B35:E35"/>
    <mergeCell ref="G35:H35"/>
    <mergeCell ref="I23:J23"/>
    <mergeCell ref="I24:J24"/>
    <mergeCell ref="I25:J25"/>
    <mergeCell ref="I26:J26"/>
    <mergeCell ref="I28:J28"/>
    <mergeCell ref="I29:J29"/>
    <mergeCell ref="G30:H30"/>
    <mergeCell ref="I30:J30"/>
    <mergeCell ref="A32:C32"/>
    <mergeCell ref="B34:E34"/>
    <mergeCell ref="G34:H34"/>
    <mergeCell ref="I22:J22"/>
    <mergeCell ref="B9:D9"/>
    <mergeCell ref="B10:D10"/>
    <mergeCell ref="B11:D11"/>
    <mergeCell ref="B13:D13"/>
    <mergeCell ref="B14:D14"/>
    <mergeCell ref="B15:D15"/>
    <mergeCell ref="A17:J17"/>
    <mergeCell ref="A19:C19"/>
    <mergeCell ref="I19:J19"/>
    <mergeCell ref="B21:D21"/>
    <mergeCell ref="I21:J21"/>
    <mergeCell ref="B7:D7"/>
    <mergeCell ref="A1:J1"/>
    <mergeCell ref="A2:J2"/>
    <mergeCell ref="A3:J3"/>
    <mergeCell ref="B5:D5"/>
    <mergeCell ref="B6:D6"/>
  </mergeCells>
  <conditionalFormatting sqref="I29:J29">
    <cfRule type="expression" dxfId="3" priority="4">
      <formula>$I$29&lt;100</formula>
    </cfRule>
    <cfRule type="expression" dxfId="2" priority="3">
      <formula>$I$29&gt;2000</formula>
    </cfRule>
  </conditionalFormatting>
  <conditionalFormatting sqref="I30:J30">
    <cfRule type="expression" dxfId="1" priority="2">
      <formula>$I$30&lt;&gt;$I$40</formula>
    </cfRule>
  </conditionalFormatting>
  <conditionalFormatting sqref="I40:J40">
    <cfRule type="expression" dxfId="0" priority="1">
      <formula>$I$40&lt;&gt;$I$30</formula>
    </cfRule>
  </conditionalFormatting>
  <pageMargins left="0.7" right="0.7" top="0.75" bottom="0.75" header="0.3" footer="0.3"/>
  <pageSetup scale="8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Instructions</vt:lpstr>
      <vt:lpstr>Sample Budget Request</vt:lpstr>
      <vt:lpstr>Sample Detail</vt:lpstr>
      <vt:lpstr>SCBD Budget Request</vt:lpstr>
      <vt:lpstr>SECD Budget Request</vt:lpstr>
      <vt:lpstr>WID Budget Request</vt:lpstr>
      <vt:lpstr>'Sample Budget Request'!Print_Area</vt:lpstr>
      <vt:lpstr>'SCBD Budget Request'!Print_Area</vt:lpstr>
      <vt:lpstr>'SECD Budget Request'!Print_Area</vt:lpstr>
      <vt:lpstr>'WID Budget Request'!Print_Area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Janae Moulden</dc:creator>
  <cp:lastModifiedBy>Janae Moulden</cp:lastModifiedBy>
  <cp:lastPrinted>2025-10-14T15:52:42Z</cp:lastPrinted>
  <dcterms:created xsi:type="dcterms:W3CDTF">2020-08-04T13:44:16Z</dcterms:created>
  <dcterms:modified xsi:type="dcterms:W3CDTF">2025-10-29T19:03:15Z</dcterms:modified>
</cp:coreProperties>
</file>