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G:\Shared drives\Audit\SCBDs\SCBD Financial Report Reviews\FY25 Planning &amp; Reporting\FY25 SCBD Instructions\"/>
    </mc:Choice>
  </mc:AlternateContent>
  <xr:revisionPtr revIDLastSave="0" documentId="13_ncr:81_{2B009A20-6AE0-4DB9-B721-ABCB0D8E49B4}" xr6:coauthVersionLast="47" xr6:coauthVersionMax="47" xr10:uidLastSave="{00000000-0000-0000-0000-000000000000}"/>
  <bookViews>
    <workbookView xWindow="28680" yWindow="-120" windowWidth="29040" windowHeight="15840" xr2:uid="{00000000-000D-0000-FFFF-FFFF00000000}"/>
  </bookViews>
  <sheets>
    <sheet name="Balance Sheet" sheetId="1" r:id="rId1"/>
    <sheet name="Income Statement" sheetId="2" r:id="rId2"/>
    <sheet name="Notes to the Financial Stmts" sheetId="3" r:id="rId3"/>
  </sheets>
  <definedNames>
    <definedName name="_xlnm.Print_Area" localSheetId="0">'Balance Sheet'!$A:$G</definedName>
    <definedName name="_xlnm.Print_Area" localSheetId="2">'Notes to the Financial Stmts'!$A$1:$B$27</definedName>
    <definedName name="Z_03A8CDC0_8958_419B_8ECF_51CD5839DD9C_.wvu.PrintArea" localSheetId="0" hidden="1">'Balance Sheet'!$A:$G</definedName>
    <definedName name="Z_03A8CDC0_8958_419B_8ECF_51CD5839DD9C_.wvu.PrintArea" localSheetId="2" hidden="1">'Notes to the Financial Stmts'!$A$1:$B$27</definedName>
    <definedName name="Z_3AC01C66_221C_4BED_9BF0_BEBFF58F3661_.wvu.PrintArea" localSheetId="0" hidden="1">'Balance Sheet'!$A:$G</definedName>
    <definedName name="Z_3AC01C66_221C_4BED_9BF0_BEBFF58F3661_.wvu.PrintArea" localSheetId="2" hidden="1">'Notes to the Financial Stmts'!$A$1:$B$27</definedName>
    <definedName name="Z_6223497C_2BF1_4E26_95DE_973A49CB56B1_.wvu.PrintArea" localSheetId="0" hidden="1">'Balance Sheet'!$A:$G</definedName>
    <definedName name="Z_6223497C_2BF1_4E26_95DE_973A49CB56B1_.wvu.PrintArea" localSheetId="2" hidden="1">'Notes to the Financial Stmts'!$A$1:$B$27</definedName>
    <definedName name="Z_94E1EDA8_36E8_4B0D_98D0_660F8361944D_.wvu.PrintArea" localSheetId="0" hidden="1">'Balance Sheet'!$A:$G</definedName>
    <definedName name="Z_94E1EDA8_36E8_4B0D_98D0_660F8361944D_.wvu.PrintArea" localSheetId="2" hidden="1">'Notes to the Financial Stmts'!$A$1:$B$27</definedName>
    <definedName name="Z_9CB318BC_328E_46F8_BDC2_EFE2CB4DAC35_.wvu.PrintArea" localSheetId="0" hidden="1">'Balance Sheet'!$A:$G</definedName>
    <definedName name="Z_9CB318BC_328E_46F8_BDC2_EFE2CB4DAC35_.wvu.PrintArea" localSheetId="2" hidden="1">'Notes to the Financial Stmts'!$A$1:$B$27</definedName>
    <definedName name="Z_A57F3B47_E28C_4539_8FDC_615E8D27EC15_.wvu.PrintArea" localSheetId="0" hidden="1">'Balance Sheet'!$A:$G</definedName>
    <definedName name="Z_A57F3B47_E28C_4539_8FDC_615E8D27EC15_.wvu.PrintArea" localSheetId="2" hidden="1">'Notes to the Financial Stmts'!$A$1:$B$27</definedName>
    <definedName name="Z_A9BBFFD0_E2E8_40D6_9914_B8DA7FB16700_.wvu.PrintArea" localSheetId="0" hidden="1">'Balance Sheet'!$A:$G</definedName>
    <definedName name="Z_A9BBFFD0_E2E8_40D6_9914_B8DA7FB16700_.wvu.PrintArea" localSheetId="2" hidden="1">'Notes to the Financial Stmts'!$A$1:$B$27</definedName>
    <definedName name="Z_EE7FF5F3_E42F_43F5_AE1A_7AA1A29F2265_.wvu.PrintArea" localSheetId="0" hidden="1">'Balance Sheet'!$A:$G</definedName>
    <definedName name="Z_EE7FF5F3_E42F_43F5_AE1A_7AA1A29F2265_.wvu.PrintArea" localSheetId="2" hidden="1">'Notes to the Financial Stmts'!$A$1:$B$27</definedName>
    <definedName name="Z_FD95A7A9_C68E_4B17_A5C4_55B64A9718C5_.wvu.PrintArea" localSheetId="0" hidden="1">'Balance Sheet'!$A:$G</definedName>
    <definedName name="Z_FD95A7A9_C68E_4B17_A5C4_55B64A9718C5_.wvu.PrintArea" localSheetId="2" hidden="1">'Notes to the Financial Stmts'!$A$1:$B$27</definedName>
  </definedNames>
  <calcPr calcId="191029"/>
  <customWorkbookViews>
    <customWorkbookView name="Nekol Gaskins - Personal View" guid="{A57F3B47-E28C-4539-8FDC-615E8D27EC15}" mergeInterval="0" personalView="1" maximized="1" xWindow="-9" yWindow="-9" windowWidth="1938" windowHeight="1048" activeSheetId="1"/>
    <customWorkbookView name="Terry Gibson - Personal View" guid="{3AC01C66-221C-4BED-9BF0-BEBFF58F3661}" mergeInterval="0" personalView="1" maximized="1" xWindow="-13" yWindow="-13" windowWidth="2762" windowHeight="1770" activeSheetId="3"/>
    <customWorkbookView name="Elana Schulman - Personal View" guid="{A9BBFFD0-E2E8-40D6-9914-B8DA7FB16700}" mergeInterval="0" personalView="1" maximized="1" xWindow="2391" yWindow="-9" windowWidth="2418" windowHeight="1318" activeSheetId="2"/>
    <customWorkbookView name="Susan L. Smith - Personal View" guid="{94E1EDA8-36E8-4B0D-98D0-660F8361944D}" mergeInterval="0" personalView="1" maximized="1" xWindow="-8" yWindow="-8" windowWidth="1382" windowHeight="744" activeSheetId="3"/>
    <customWorkbookView name="Jennifer Mackie - Personal View" guid="{EE7FF5F3-E42F-43F5-AE1A-7AA1A29F2265}" mergeInterval="0" personalView="1" maximized="1" xWindow="-8" yWindow="-8" windowWidth="1456" windowHeight="876" activeSheetId="1"/>
    <customWorkbookView name="Joshua Parsley - Personal View" guid="{FD95A7A9-C68E-4B17-A5C4-55B64A9718C5}" mergeInterval="0" personalView="1" maximized="1" xWindow="-9" yWindow="-9" windowWidth="2418" windowHeight="1318" activeSheetId="1"/>
    <customWorkbookView name="Syed Taqvi - Personal View" guid="{03A8CDC0-8958-419B-8ECF-51CD5839DD9C}" mergeInterval="0" personalView="1" maximized="1" xWindow="-1448" yWindow="45" windowWidth="1456" windowHeight="876" activeSheetId="2"/>
    <customWorkbookView name="Joshua Naylor - Personal View" guid="{6223497C-2BF1-4E26-95DE-973A49CB56B1}" mergeInterval="0" personalView="1" maximized="1" xWindow="1912" yWindow="-212" windowWidth="1936" windowHeight="1056" activeSheetId="3"/>
    <customWorkbookView name="Michelle E. Bohlayer - Personal View" guid="{9CB318BC-328E-46F8-BDC2-EFE2CB4DAC35}" mergeInterval="0" personalView="1" maximized="1" xWindow="-13" yWindow="-13" windowWidth="2906" windowHeight="18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F13" i="1"/>
  <c r="A5" i="3" l="1"/>
  <c r="I22" i="2" l="1"/>
  <c r="F9" i="2" l="1"/>
  <c r="F12" i="2" s="1"/>
  <c r="F26" i="2"/>
  <c r="I23" i="2"/>
  <c r="I18" i="2"/>
  <c r="I19" i="2"/>
  <c r="I20" i="2"/>
  <c r="I21" i="2"/>
  <c r="I24" i="2"/>
  <c r="C26" i="2"/>
  <c r="F28" i="2" l="1"/>
  <c r="F32" i="2" s="1"/>
  <c r="F18" i="1" s="1"/>
  <c r="I26" i="2"/>
  <c r="F20" i="1" l="1"/>
  <c r="A3" i="2"/>
</calcChain>
</file>

<file path=xl/sharedStrings.xml><?xml version="1.0" encoding="utf-8"?>
<sst xmlns="http://schemas.openxmlformats.org/spreadsheetml/2006/main" count="74" uniqueCount="55">
  <si>
    <t>Balance Sheet</t>
  </si>
  <si>
    <t>ASSETS</t>
  </si>
  <si>
    <t>Statement of Revenues, Expenditures, and Changes in Fund Balance</t>
  </si>
  <si>
    <t>REVENUES</t>
  </si>
  <si>
    <t>Total Revenues</t>
  </si>
  <si>
    <t>BUDGET</t>
  </si>
  <si>
    <t>ACTUAL</t>
  </si>
  <si>
    <t>OVER/(UNDER)</t>
  </si>
  <si>
    <t>$</t>
  </si>
  <si>
    <t>Security</t>
  </si>
  <si>
    <t>VARIANCE</t>
  </si>
  <si>
    <t>Basis of Accounting - Cash Basis</t>
  </si>
  <si>
    <t>Total Assets</t>
  </si>
  <si>
    <t>FUND BALANCE</t>
  </si>
  <si>
    <t>Total Fund Balance</t>
  </si>
  <si>
    <t xml:space="preserve">EXPENDITURES </t>
  </si>
  <si>
    <t>(F)</t>
  </si>
  <si>
    <t>Seven Kingdoms Special Community Benefit District</t>
  </si>
  <si>
    <t>(D)</t>
  </si>
  <si>
    <t>(A) + (B) - (C)</t>
  </si>
  <si>
    <t>(E)</t>
  </si>
  <si>
    <t>(1)</t>
  </si>
  <si>
    <t>(2)</t>
  </si>
  <si>
    <t>(3)</t>
  </si>
  <si>
    <t>1+2=3</t>
  </si>
  <si>
    <t>Note 1 - Summary of Significant Accounting Policies</t>
  </si>
  <si>
    <t>Reporting Entity</t>
  </si>
  <si>
    <t>- OR -</t>
  </si>
  <si>
    <t>Note 2 - Loan Obligations</t>
  </si>
  <si>
    <t>Property Taxes</t>
  </si>
  <si>
    <t>Interest Income</t>
  </si>
  <si>
    <t>Maintenance of Community Property</t>
  </si>
  <si>
    <t>Loan Repayment (see Note 2)</t>
  </si>
  <si>
    <t>Administrative Costs</t>
  </si>
  <si>
    <t>Legal Fees</t>
  </si>
  <si>
    <t>Funds Held for Future Use</t>
  </si>
  <si>
    <t>County Administrative Fee</t>
  </si>
  <si>
    <t>Excess of Revenues over Expenditures</t>
  </si>
  <si>
    <t>Fund Balance - Beginning of Year</t>
  </si>
  <si>
    <t>Fund Balance - End of Year</t>
  </si>
  <si>
    <t>Fund Balance (from Income Statement)</t>
  </si>
  <si>
    <t>Deposits in Transit (if applicable*)</t>
  </si>
  <si>
    <t>The Seven Kingdoms Community Association, Inc. maintains its books and records on the cash basis of accounting. Revenue and related assets are recognized when received, regardless of when earned, and expenditures are recognized when paid, regardless of when the obligation is incurred. Accordingly, the accompanying financial statements are not intended to present the financial position and results of operations in accordance with accounting principles generally accepted in the United States of America.</t>
  </si>
  <si>
    <t>Cash Held by Community</t>
  </si>
  <si>
    <t>Cash Held by County</t>
  </si>
  <si>
    <t>Notes to the Financial Statements</t>
  </si>
  <si>
    <t>*The County distribution has not been received or deposited.</t>
  </si>
  <si>
    <t>On January 1, 2022, the Seven Kingdoms Community Association, Inc. borrowed $10,000 from Mary Homeowner. There is no written loan instrument pledging that the loan will be repaid from tax district revenues in subsequent years.
During fiscal year 2022, the Seven Kingdoms Community Association, Inc. spent $9,000 of the loan proceeds to repair the community pier. In fiscal year 2023, the district spent the remaining $1,000 of the loan proceeds for road repairs. The outstanding balance of the loan on June 30, 2023 was $9,200. In fiscal year 2024, the district repaid $800 of principal and $200 of interest. Additionally, non-district revenue from donations was used to make an additional principal payment totaling $300. The outstanding balance of the loan on June 30, 2024 was $7,900.</t>
  </si>
  <si>
    <t>On January 1, 2022, the Seven Kingdoms Community Association, Inc. borrowed $10,000 from Iron Bank. The loan instrument between the Seven Kingdoms Community Association, Inc. and the Iron Bank pledges tax district revenues for the loan repayments in subsequent years. The loan was approved by the County Council via Bill 55-21.
During fiscal year 2022, the Seven Kingdoms Community Association, Inc. spent $9,000 of the loan proceeds to repair the community pier. In fiscal year 2023, the district spent the remaining $1,000 of the loan proceeds for road repairs. The outstanding balance of the loan on June 30, 2023 was $9,200. In fiscal year 2024, the district repaid $800 of principal and $200 of interest. Additionally, non-district revenue from donations was used to make an additional principal payment totaling $300. The outstanding balance of the loan on June 30, 2024 was $7,900.</t>
  </si>
  <si>
    <t>Attachment 6: Cash Basis Statement Example</t>
  </si>
  <si>
    <r>
      <t xml:space="preserve">Please refer to Attachment 5 for references in </t>
    </r>
    <r>
      <rPr>
        <b/>
        <sz val="12"/>
        <color rgb="FFFF0000"/>
        <rFont val="Times New Roman"/>
        <family val="1"/>
      </rPr>
      <t>red</t>
    </r>
    <r>
      <rPr>
        <b/>
        <sz val="12"/>
        <rFont val="Times New Roman"/>
        <family val="1"/>
      </rPr>
      <t>.</t>
    </r>
  </si>
  <si>
    <t>The accompanying Notes to the Financial Statements are an integral part of this statement.</t>
  </si>
  <si>
    <t>The Seven Kingdoms Special Community Benefit District is a taxing district of Anne Arundel County. It is administered by the Seven Kingdoms Community Association, Inc. The purposes of the district are to improve and maintain community property, and pay administrative costs related to these purposes. [Note: The name of the entity administering the district and the purposes must agree with Anne Arundel County Code § 4-7-204.]</t>
  </si>
  <si>
    <t>If Community Association entered into a written loan agreement pledging tax revenues as collateral:</t>
  </si>
  <si>
    <t>If Community Association did NOT enter into a written loan agreement pledging tax revenues as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</si>
</sst>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65" formatCode="#,##0;[Red]#,##0"/>
  </numFmts>
  <fonts count="17" x14ac:knownFonts="1">
    <font>
      <sz val="10"/>
      <name val="Arial"/>
    </font>
    <font>
      <sz val="8"/>
      <name val="Times New Roman"/>
      <family val="1"/>
    </font>
    <font>
      <sz val="8"/>
      <name val="Arial"/>
      <family val="2"/>
    </font>
    <font>
      <sz val="12"/>
      <name val="Times New Roman"/>
      <family val="1"/>
    </font>
    <font>
      <b/>
      <sz val="14"/>
      <name val="Arial"/>
      <family val="2"/>
    </font>
    <font>
      <sz val="14"/>
      <name val="Arial"/>
      <family val="2"/>
    </font>
    <font>
      <b/>
      <sz val="14"/>
      <name val="Times New Roman"/>
      <family val="1"/>
    </font>
    <font>
      <b/>
      <sz val="12"/>
      <name val="Times New Roman"/>
      <family val="1"/>
    </font>
    <font>
      <sz val="10"/>
      <name val="Times New Roman"/>
      <family val="1"/>
    </font>
    <font>
      <b/>
      <sz val="12"/>
      <color rgb="FFFF0000"/>
      <name val="Times New Roman"/>
      <family val="1"/>
    </font>
    <font>
      <b/>
      <sz val="12"/>
      <color indexed="10"/>
      <name val="Times New Roman"/>
      <family val="1"/>
    </font>
    <font>
      <i/>
      <sz val="12"/>
      <name val="Times New Roman"/>
      <family val="1"/>
    </font>
    <font>
      <b/>
      <sz val="12"/>
      <color rgb="FF00B0F0"/>
      <name val="Times New Roman"/>
      <family val="1"/>
    </font>
    <font>
      <b/>
      <sz val="11"/>
      <name val="Times New Roman"/>
      <family val="1"/>
    </font>
    <font>
      <b/>
      <sz val="10"/>
      <name val="Times New Roman"/>
      <family val="1"/>
    </font>
    <font>
      <u/>
      <sz val="10"/>
      <name val="Times New Roman"/>
      <family val="1"/>
    </font>
    <font>
      <sz val="14"/>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37" fontId="0" fillId="0" borderId="0" xfId="0" applyNumberFormat="1"/>
    <xf numFmtId="165" fontId="0" fillId="0" borderId="0" xfId="0" applyNumberFormat="1"/>
    <xf numFmtId="0" fontId="1" fillId="0" borderId="0" xfId="0" applyFont="1"/>
    <xf numFmtId="37" fontId="2" fillId="0" borderId="0" xfId="0" applyNumberFormat="1" applyFont="1"/>
    <xf numFmtId="37" fontId="0" fillId="0" borderId="0" xfId="0" applyNumberFormat="1" applyAlignment="1">
      <alignment horizontal="center"/>
    </xf>
    <xf numFmtId="0" fontId="5" fillId="0" borderId="0" xfId="0" applyFont="1"/>
    <xf numFmtId="37" fontId="5" fillId="0" borderId="0" xfId="0" applyNumberFormat="1" applyFont="1"/>
    <xf numFmtId="165" fontId="5" fillId="0" borderId="0" xfId="0" applyNumberFormat="1" applyFont="1"/>
    <xf numFmtId="0" fontId="6" fillId="0" borderId="0" xfId="0" applyFont="1" applyAlignment="1">
      <alignment horizontal="right"/>
    </xf>
    <xf numFmtId="0" fontId="4" fillId="0" borderId="0" xfId="0" applyFont="1" applyAlignment="1">
      <alignment horizontal="right"/>
    </xf>
    <xf numFmtId="0" fontId="3" fillId="0" borderId="0" xfId="0" applyFont="1"/>
    <xf numFmtId="0" fontId="6" fillId="0" borderId="0" xfId="0" applyFont="1"/>
    <xf numFmtId="0" fontId="7" fillId="0" borderId="0" xfId="0" applyFont="1" applyAlignment="1">
      <alignment horizontal="right"/>
    </xf>
    <xf numFmtId="0" fontId="7" fillId="0" borderId="0" xfId="0" applyFont="1"/>
    <xf numFmtId="0" fontId="7" fillId="0" borderId="0" xfId="0" applyFont="1" applyAlignment="1">
      <alignment horizontal="center"/>
    </xf>
    <xf numFmtId="0" fontId="8" fillId="0" borderId="0" xfId="0" applyFont="1"/>
    <xf numFmtId="0" fontId="7" fillId="0" borderId="0" xfId="0" applyFont="1" applyAlignment="1">
      <alignment horizontal="left"/>
    </xf>
    <xf numFmtId="37" fontId="3" fillId="0" borderId="0" xfId="0" applyNumberFormat="1" applyFont="1"/>
    <xf numFmtId="165" fontId="3" fillId="0" borderId="0" xfId="0" applyNumberFormat="1" applyFont="1"/>
    <xf numFmtId="0" fontId="3" fillId="0" borderId="0" xfId="0" applyFont="1" applyBorder="1"/>
    <xf numFmtId="37" fontId="7" fillId="0" borderId="0" xfId="0" applyNumberFormat="1" applyFont="1" applyBorder="1" applyAlignment="1">
      <alignment horizontal="center"/>
    </xf>
    <xf numFmtId="0" fontId="7" fillId="0" borderId="0" xfId="0" applyFont="1" applyBorder="1" applyAlignment="1">
      <alignment horizontal="center"/>
    </xf>
    <xf numFmtId="165" fontId="7" fillId="0" borderId="0" xfId="0" applyNumberFormat="1" applyFont="1" applyAlignment="1">
      <alignment horizontal="center"/>
    </xf>
    <xf numFmtId="0" fontId="7" fillId="0" borderId="0" xfId="0" applyFont="1" applyBorder="1"/>
    <xf numFmtId="165" fontId="7" fillId="0" borderId="1" xfId="0" applyNumberFormat="1" applyFont="1" applyBorder="1" applyAlignment="1">
      <alignment horizontal="center"/>
    </xf>
    <xf numFmtId="37" fontId="3" fillId="0" borderId="0" xfId="0" applyNumberFormat="1" applyFont="1" applyBorder="1"/>
    <xf numFmtId="0" fontId="10" fillId="0" borderId="0" xfId="0" quotePrefix="1" applyNumberFormat="1" applyFont="1" applyFill="1" applyBorder="1" applyAlignment="1">
      <alignment horizontal="left" vertical="center"/>
    </xf>
    <xf numFmtId="0" fontId="3" fillId="0" borderId="1" xfId="0" applyFont="1" applyBorder="1"/>
    <xf numFmtId="37" fontId="3" fillId="0" borderId="1" xfId="0" applyNumberFormat="1" applyFont="1" applyBorder="1"/>
    <xf numFmtId="0" fontId="9" fillId="0" borderId="0" xfId="0" applyFont="1" applyBorder="1"/>
    <xf numFmtId="37" fontId="7" fillId="0" borderId="0" xfId="0" applyNumberFormat="1" applyFont="1" applyAlignment="1">
      <alignment horizontal="center"/>
    </xf>
    <xf numFmtId="37" fontId="7" fillId="0" borderId="1" xfId="0" applyNumberFormat="1" applyFont="1" applyBorder="1" applyAlignment="1">
      <alignment horizontal="center"/>
    </xf>
    <xf numFmtId="0" fontId="11" fillId="0" borderId="0" xfId="0" applyFont="1"/>
    <xf numFmtId="0" fontId="9" fillId="0" borderId="0" xfId="0" applyFont="1"/>
    <xf numFmtId="0" fontId="12" fillId="0" borderId="0" xfId="0" quotePrefix="1" applyFont="1"/>
    <xf numFmtId="37" fontId="7" fillId="0" borderId="0" xfId="0" applyNumberFormat="1" applyFont="1" applyFill="1" applyBorder="1"/>
    <xf numFmtId="0" fontId="9" fillId="0" borderId="0" xfId="0" applyFont="1" applyFill="1" applyBorder="1"/>
    <xf numFmtId="37" fontId="12" fillId="0" borderId="3" xfId="0" quotePrefix="1" applyNumberFormat="1" applyFont="1" applyFill="1" applyBorder="1" applyAlignment="1">
      <alignment horizontal="center"/>
    </xf>
    <xf numFmtId="0" fontId="3" fillId="0" borderId="2" xfId="0" applyFont="1" applyBorder="1"/>
    <xf numFmtId="37" fontId="3" fillId="0" borderId="2" xfId="0" applyNumberFormat="1" applyFont="1" applyBorder="1"/>
    <xf numFmtId="0" fontId="8" fillId="0" borderId="0" xfId="0" applyFont="1" applyAlignment="1">
      <alignment wrapText="1"/>
    </xf>
    <xf numFmtId="0" fontId="13" fillId="0" borderId="0" xfId="0" applyFont="1"/>
    <xf numFmtId="0" fontId="14" fillId="0" borderId="0" xfId="0" applyFont="1"/>
    <xf numFmtId="0" fontId="8" fillId="0" borderId="0" xfId="0" applyFont="1" applyAlignment="1">
      <alignment vertical="top" wrapText="1"/>
    </xf>
    <xf numFmtId="0" fontId="15" fillId="0" borderId="0" xfId="0" applyFont="1"/>
    <xf numFmtId="0" fontId="14" fillId="0" borderId="0" xfId="0" applyFont="1" applyAlignment="1">
      <alignment horizontal="left"/>
    </xf>
    <xf numFmtId="0" fontId="14" fillId="0" borderId="0" xfId="0" quotePrefix="1" applyFont="1" applyAlignment="1">
      <alignment horizontal="left"/>
    </xf>
    <xf numFmtId="0" fontId="16" fillId="0" borderId="0" xfId="0" applyFont="1"/>
    <xf numFmtId="3" fontId="16" fillId="0" borderId="0" xfId="0" applyNumberFormat="1" applyFont="1"/>
    <xf numFmtId="0" fontId="16" fillId="0" borderId="0" xfId="0" applyFont="1" applyAlignment="1">
      <alignment horizontal="centerContinuous"/>
    </xf>
    <xf numFmtId="3" fontId="16" fillId="0" borderId="0" xfId="0" applyNumberFormat="1" applyFont="1" applyAlignment="1">
      <alignment horizontal="centerContinuous"/>
    </xf>
    <xf numFmtId="0" fontId="3" fillId="0" borderId="0" xfId="0" applyFont="1" applyAlignment="1"/>
    <xf numFmtId="0" fontId="3" fillId="0" borderId="0" xfId="0" quotePrefix="1" applyFont="1" applyAlignment="1"/>
    <xf numFmtId="3" fontId="8" fillId="0" borderId="0" xfId="0" applyNumberFormat="1" applyFont="1"/>
    <xf numFmtId="3" fontId="8" fillId="0" borderId="0" xfId="0" applyNumberFormat="1" applyFont="1" applyAlignment="1">
      <alignment horizontal="left" vertical="top"/>
    </xf>
    <xf numFmtId="3" fontId="3" fillId="0" borderId="0" xfId="0" applyNumberFormat="1" applyFont="1"/>
    <xf numFmtId="0" fontId="10" fillId="0" borderId="0" xfId="0" applyNumberFormat="1" applyFont="1" applyFill="1" applyBorder="1" applyAlignment="1">
      <alignment horizontal="left" vertical="center"/>
    </xf>
    <xf numFmtId="0" fontId="3" fillId="0" borderId="0" xfId="0" applyFont="1" applyAlignment="1">
      <alignment horizontal="left"/>
    </xf>
    <xf numFmtId="3" fontId="3" fillId="0" borderId="0" xfId="0" applyNumberFormat="1" applyFont="1" applyAlignment="1">
      <alignment horizontal="left"/>
    </xf>
    <xf numFmtId="164" fontId="7" fillId="0" borderId="0" xfId="0" applyNumberFormat="1" applyFont="1" applyAlignment="1">
      <alignment horizontal="center"/>
    </xf>
    <xf numFmtId="0" fontId="7"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openxmlformats.org/officeDocument/2006/relationships/usernames" Target="revisions/userNames.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1.xml"/><Relationship Id="rId59" Type="http://schemas.openxmlformats.org/officeDocument/2006/relationships/revisionLog" Target="revisionLog5.xml"/><Relationship Id="rId58" Type="http://schemas.openxmlformats.org/officeDocument/2006/relationships/revisionLog" Target="revisionLog4.xml"/><Relationship Id="rId57" Type="http://schemas.openxmlformats.org/officeDocument/2006/relationships/revisionLog" Target="revisionLog3.xml"/><Relationship Id="rId56"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011EE27-BF5E-4E09-AFB8-1B254A3482B3}" diskRevisions="1" revisionId="274" version="55">
  <header guid="{90A47C3C-533F-45A5-A881-BFF154614FB3}" dateTime="2025-08-05T13:44:39" maxSheetId="4" userName="Nekol Gaskins" r:id="rId55" minRId="263">
    <sheetIdMap count="3">
      <sheetId val="1"/>
      <sheetId val="2"/>
      <sheetId val="3"/>
    </sheetIdMap>
  </header>
  <header guid="{F7CFED89-8EEA-4029-B3B6-0826FEF55CB0}" dateTime="2025-08-05T15:43:39" maxSheetId="4" userName="Nekol Gaskins" r:id="rId56" minRId="264" maxRId="268">
    <sheetIdMap count="3">
      <sheetId val="1"/>
      <sheetId val="2"/>
      <sheetId val="3"/>
    </sheetIdMap>
  </header>
  <header guid="{199E5660-51B5-498D-9FD3-FEFA264176ED}" dateTime="2025-08-07T11:09:58" maxSheetId="4" userName="Nekol Gaskins" r:id="rId57" minRId="269" maxRId="270">
    <sheetIdMap count="3">
      <sheetId val="1"/>
      <sheetId val="2"/>
      <sheetId val="3"/>
    </sheetIdMap>
  </header>
  <header guid="{9761C03B-A067-42AD-BFD0-15356839D032}" dateTime="2025-08-07T11:11:50" maxSheetId="4" userName="Nekol Gaskins" r:id="rId58" minRId="271" maxRId="272">
    <sheetIdMap count="3">
      <sheetId val="1"/>
      <sheetId val="2"/>
      <sheetId val="3"/>
    </sheetIdMap>
  </header>
  <header guid="{E011EE27-BF5E-4E09-AFB8-1B254A3482B3}" dateTime="2025-08-07T11:12:47" maxSheetId="4" userName="Nekol Gaskins" r:id="rId59" minRId="273" maxRId="27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 sId="1" numFmtId="19">
    <oc r="A5">
      <v>45473</v>
    </oc>
    <nc r="A5">
      <v>45838</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 sId="1">
    <oc r="A1" t="inlineStr">
      <is>
        <t>Attachment 4: Cash Basis Statement Example</t>
      </is>
    </oc>
    <nc r="A1" t="inlineStr">
      <is>
        <t>Attachment 6: Cash Basis Statement Example</t>
      </is>
    </nc>
  </rcc>
  <rcc rId="265" sId="2">
    <oc r="A1" t="inlineStr">
      <is>
        <t>Attachment 4: Cash Basis Statement Example</t>
      </is>
    </oc>
    <nc r="A1" t="inlineStr">
      <is>
        <t>Attachment 6: Cash Basis Statement Example</t>
      </is>
    </nc>
  </rcc>
  <rcc rId="266" sId="2">
    <oc r="A36" t="inlineStr">
      <is>
        <r>
          <t xml:space="preserve">Please refer to Attachment 3 for references in </t>
        </r>
        <r>
          <rPr>
            <b/>
            <sz val="12"/>
            <color rgb="FFFF0000"/>
            <rFont val="Times New Roman"/>
            <family val="1"/>
          </rPr>
          <t>red</t>
        </r>
        <r>
          <rPr>
            <b/>
            <sz val="12"/>
            <rFont val="Times New Roman"/>
            <family val="1"/>
          </rPr>
          <t>.</t>
        </r>
      </is>
    </oc>
    <nc r="A36" t="inlineStr">
      <is>
        <r>
          <t xml:space="preserve">Please refer to Attachment 5 for references in </t>
        </r>
        <r>
          <rPr>
            <b/>
            <sz val="12"/>
            <color rgb="FFFF0000"/>
            <rFont val="Times New Roman"/>
            <family val="1"/>
          </rPr>
          <t>red</t>
        </r>
        <r>
          <rPr>
            <b/>
            <sz val="12"/>
            <rFont val="Times New Roman"/>
            <family val="1"/>
          </rPr>
          <t>.</t>
        </r>
      </is>
    </nc>
  </rcc>
  <rcc rId="267" sId="3">
    <oc r="A1" t="inlineStr">
      <is>
        <t>Attachment 4: Cash Basis Statement Example</t>
      </is>
    </oc>
    <nc r="A1" t="inlineStr">
      <is>
        <t>Attachment 6: Cash Basis Statement Example</t>
      </is>
    </nc>
  </rcc>
  <rcc rId="268" sId="1">
    <oc r="A26" t="inlineStr">
      <is>
        <r>
          <t xml:space="preserve">Please refer to Attachment 3 for references in </t>
        </r>
        <r>
          <rPr>
            <b/>
            <sz val="12"/>
            <color rgb="FFFF0000"/>
            <rFont val="Times New Roman"/>
            <family val="1"/>
          </rPr>
          <t>red</t>
        </r>
        <r>
          <rPr>
            <b/>
            <sz val="12"/>
            <rFont val="Times New Roman"/>
            <family val="1"/>
          </rPr>
          <t>.</t>
        </r>
      </is>
    </oc>
    <nc r="A26" t="inlineStr">
      <is>
        <r>
          <t xml:space="preserve">Please refer to Attachment 5 for references in </t>
        </r>
        <r>
          <rPr>
            <b/>
            <sz val="12"/>
            <color rgb="FFFF0000"/>
            <rFont val="Times New Roman"/>
            <family val="1"/>
          </rPr>
          <t>red</t>
        </r>
        <r>
          <rPr>
            <b/>
            <sz val="12"/>
            <rFont val="Times New Roman"/>
            <family val="1"/>
          </rPr>
          <t>.</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 sId="1" numFmtId="19">
    <oc r="A5">
      <v>45838</v>
    </oc>
    <nc r="A5">
      <v>45473</v>
    </nc>
  </rcc>
  <rcc rId="270" sId="1">
    <oc r="A22" t="inlineStr">
      <is>
        <t>The accompanying notes to the financial statements are an integral part of this statement.</t>
      </is>
    </oc>
    <nc r="A22" t="inlineStr">
      <is>
        <t>The accompanying Notes to the Financial Statements are an integral part of this statement.</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1" sId="2">
    <oc r="A34" t="inlineStr">
      <is>
        <t>The accompanying notes to the financial statements are an integral part of this statement.</t>
      </is>
    </oc>
    <nc r="A34" t="inlineStr">
      <is>
        <t>The accompanying Notes to the Financial Statements are an integral part of this statement.</t>
      </is>
    </nc>
  </rcc>
  <rcc rId="272" sId="3">
    <oc r="B11" t="inlineStr">
      <is>
        <t>The Seven Kingdoms Special Community Benefit District is a taxing district of Anne Arundel County. It is administered by the Seven Kingdoms Community Association, Inc. The purposes of the district are to improve and maintain community property, and pay administrative costs related to these purposes. [Note: The name of the entity administering the district and the purposes must agree with Code § 4-7-204.]</t>
      </is>
    </oc>
    <nc r="B11" t="inlineStr">
      <is>
        <t>The Seven Kingdoms Special Community Benefit District is a taxing district of Anne Arundel County. It is administered by the Seven Kingdoms Community Association, Inc. The purposes of the district are to improve and maintain community property, and pay administrative costs related to these purposes. [Note: The name of the entity administering the district and the purposes must agree with Anne Arundel County Code § 4-7-204.]</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3" sId="3">
    <oc r="A19" t="inlineStr">
      <is>
        <t>[If Community Association entered into a written loan agreement pledging tax revenues as collateral:]</t>
      </is>
    </oc>
    <nc r="A19" t="inlineStr">
      <is>
        <t>If Community Association entered into a written loan agreement pledging tax revenues as collateral:</t>
      </is>
    </nc>
  </rcc>
  <rcc rId="274" sId="3">
    <oc r="A25" t="inlineStr">
      <is>
        <t>[If Community Association did NOT enter into a written loan agreement pledging tax revenues as collateral:]</t>
      </is>
    </oc>
    <nc r="A25" t="inlineStr">
      <is>
        <t>If Community Association did NOT enter into a written loan agreement pledging tax revenues as collateral:</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tabSelected="1" zoomScaleNormal="100" workbookViewId="0">
      <selection activeCell="G9" sqref="G9"/>
    </sheetView>
  </sheetViews>
  <sheetFormatPr defaultColWidth="9.109375" defaultRowHeight="13.2" x14ac:dyDescent="0.25"/>
  <cols>
    <col min="1" max="1" width="43.77734375" style="16" bestFit="1" customWidth="1"/>
    <col min="2" max="2" width="1.5546875" style="16" customWidth="1"/>
    <col min="3" max="3" width="9.109375" style="54"/>
    <col min="4" max="4" width="9.109375" style="16"/>
    <col min="5" max="5" width="2.5546875" style="16" customWidth="1"/>
    <col min="6" max="6" width="14.5546875" style="16" customWidth="1"/>
    <col min="7" max="7" width="15.88671875" style="16" customWidth="1"/>
    <col min="8" max="16384" width="9.109375" style="16"/>
  </cols>
  <sheetData>
    <row r="1" spans="1:8" ht="18" x14ac:dyDescent="0.35">
      <c r="A1" s="12" t="s">
        <v>49</v>
      </c>
      <c r="B1" s="48"/>
      <c r="C1" s="49"/>
      <c r="D1" s="48"/>
      <c r="E1" s="48"/>
      <c r="G1" s="9"/>
      <c r="H1" s="48"/>
    </row>
    <row r="2" spans="1:8" ht="18" x14ac:dyDescent="0.35">
      <c r="A2" s="50"/>
      <c r="B2" s="50"/>
      <c r="C2" s="51"/>
      <c r="D2" s="50"/>
      <c r="E2" s="50"/>
      <c r="F2" s="50"/>
      <c r="G2" s="50"/>
      <c r="H2" s="48"/>
    </row>
    <row r="3" spans="1:8" s="11" customFormat="1" ht="15.6" x14ac:dyDescent="0.3">
      <c r="A3" s="61" t="s">
        <v>17</v>
      </c>
      <c r="B3" s="61"/>
      <c r="C3" s="61"/>
      <c r="D3" s="61"/>
      <c r="E3" s="61"/>
      <c r="F3" s="61"/>
      <c r="G3" s="61"/>
    </row>
    <row r="4" spans="1:8" s="11" customFormat="1" ht="15.6" x14ac:dyDescent="0.3">
      <c r="A4" s="61" t="s">
        <v>0</v>
      </c>
      <c r="B4" s="61"/>
      <c r="C4" s="61"/>
      <c r="D4" s="61"/>
      <c r="E4" s="61"/>
      <c r="F4" s="61"/>
      <c r="G4" s="61"/>
    </row>
    <row r="5" spans="1:8" s="11" customFormat="1" ht="15.6" x14ac:dyDescent="0.3">
      <c r="A5" s="60">
        <v>45473</v>
      </c>
      <c r="B5" s="60"/>
      <c r="C5" s="60"/>
      <c r="D5" s="60"/>
      <c r="E5" s="60"/>
      <c r="F5" s="60"/>
      <c r="G5" s="60"/>
    </row>
    <row r="6" spans="1:8" s="11" customFormat="1" ht="15.6" x14ac:dyDescent="0.3">
      <c r="C6" s="56"/>
    </row>
    <row r="7" spans="1:8" s="11" customFormat="1" ht="15.6" x14ac:dyDescent="0.3">
      <c r="A7" s="14" t="s">
        <v>1</v>
      </c>
      <c r="B7" s="14"/>
      <c r="C7" s="56"/>
    </row>
    <row r="8" spans="1:8" s="11" customFormat="1" ht="15.6" x14ac:dyDescent="0.3">
      <c r="C8" s="56"/>
    </row>
    <row r="9" spans="1:8" s="11" customFormat="1" ht="15.6" x14ac:dyDescent="0.3">
      <c r="A9" s="11" t="s">
        <v>43</v>
      </c>
      <c r="C9" s="56"/>
      <c r="E9" s="20" t="s">
        <v>8</v>
      </c>
      <c r="F9" s="26">
        <v>9900</v>
      </c>
    </row>
    <row r="10" spans="1:8" s="11" customFormat="1" ht="15.6" x14ac:dyDescent="0.3">
      <c r="A10" s="11" t="s">
        <v>44</v>
      </c>
      <c r="C10" s="56"/>
      <c r="E10" s="20"/>
      <c r="F10" s="26">
        <v>55</v>
      </c>
      <c r="G10" s="57" t="s">
        <v>18</v>
      </c>
    </row>
    <row r="11" spans="1:8" s="11" customFormat="1" ht="15.6" x14ac:dyDescent="0.3">
      <c r="A11" s="11" t="s">
        <v>41</v>
      </c>
      <c r="C11" s="56"/>
      <c r="E11" s="28"/>
      <c r="F11" s="29">
        <v>100</v>
      </c>
      <c r="G11" s="57" t="s">
        <v>16</v>
      </c>
    </row>
    <row r="12" spans="1:8" s="11" customFormat="1" ht="15.6" x14ac:dyDescent="0.3">
      <c r="C12" s="56"/>
      <c r="F12" s="18"/>
    </row>
    <row r="13" spans="1:8" s="11" customFormat="1" ht="16.2" thickBot="1" x14ac:dyDescent="0.35">
      <c r="A13" s="11" t="s">
        <v>12</v>
      </c>
      <c r="C13" s="56"/>
      <c r="E13" s="39" t="s">
        <v>8</v>
      </c>
      <c r="F13" s="40">
        <f>SUM(F9:F12)</f>
        <v>10055</v>
      </c>
    </row>
    <row r="14" spans="1:8" s="11" customFormat="1" ht="16.2" thickTop="1" x14ac:dyDescent="0.3">
      <c r="C14" s="56"/>
      <c r="F14" s="18"/>
    </row>
    <row r="15" spans="1:8" s="11" customFormat="1" ht="15.6" x14ac:dyDescent="0.3">
      <c r="C15" s="56"/>
      <c r="F15" s="18"/>
    </row>
    <row r="16" spans="1:8" s="11" customFormat="1" ht="15.6" x14ac:dyDescent="0.3">
      <c r="A16" s="14" t="s">
        <v>13</v>
      </c>
      <c r="C16" s="56"/>
      <c r="E16" s="14"/>
      <c r="F16" s="18"/>
    </row>
    <row r="17" spans="1:6" s="11" customFormat="1" ht="15.6" x14ac:dyDescent="0.3">
      <c r="C17" s="56"/>
      <c r="F17" s="18"/>
    </row>
    <row r="18" spans="1:6" s="11" customFormat="1" ht="15.6" x14ac:dyDescent="0.3">
      <c r="A18" s="11" t="s">
        <v>40</v>
      </c>
      <c r="C18" s="56"/>
      <c r="E18" s="28" t="s">
        <v>8</v>
      </c>
      <c r="F18" s="29">
        <f>'Income Statement'!F32</f>
        <v>10055</v>
      </c>
    </row>
    <row r="19" spans="1:6" s="11" customFormat="1" ht="15.6" x14ac:dyDescent="0.3">
      <c r="C19" s="56"/>
      <c r="F19" s="18"/>
    </row>
    <row r="20" spans="1:6" s="11" customFormat="1" ht="16.2" thickBot="1" x14ac:dyDescent="0.35">
      <c r="A20" s="11" t="s">
        <v>14</v>
      </c>
      <c r="C20" s="56"/>
      <c r="E20" s="39" t="s">
        <v>8</v>
      </c>
      <c r="F20" s="40">
        <f>SUM(F18:F18)</f>
        <v>10055</v>
      </c>
    </row>
    <row r="21" spans="1:6" s="11" customFormat="1" ht="16.2" thickTop="1" x14ac:dyDescent="0.3">
      <c r="C21" s="56"/>
    </row>
    <row r="22" spans="1:6" s="11" customFormat="1" ht="15.6" x14ac:dyDescent="0.3">
      <c r="A22" s="52" t="s">
        <v>51</v>
      </c>
      <c r="C22" s="56"/>
    </row>
    <row r="23" spans="1:6" s="11" customFormat="1" ht="15.6" x14ac:dyDescent="0.3">
      <c r="B23" s="33"/>
      <c r="C23" s="56"/>
    </row>
    <row r="24" spans="1:6" s="11" customFormat="1" ht="15.6" x14ac:dyDescent="0.3">
      <c r="A24" s="53" t="s">
        <v>46</v>
      </c>
      <c r="C24" s="56"/>
    </row>
    <row r="25" spans="1:6" s="11" customFormat="1" ht="15.6" x14ac:dyDescent="0.3">
      <c r="C25" s="56"/>
    </row>
    <row r="26" spans="1:6" s="11" customFormat="1" ht="15.6" x14ac:dyDescent="0.3">
      <c r="A26" s="17" t="s">
        <v>50</v>
      </c>
      <c r="B26" s="58"/>
      <c r="C26" s="59"/>
      <c r="D26" s="58"/>
      <c r="E26" s="58"/>
      <c r="F26" s="58"/>
    </row>
    <row r="50" spans="1:3" x14ac:dyDescent="0.25">
      <c r="C50" s="55"/>
    </row>
    <row r="55" spans="1:3" x14ac:dyDescent="0.25">
      <c r="A55" s="3"/>
    </row>
  </sheetData>
  <customSheetViews>
    <customSheetView guid="{A57F3B47-E28C-4539-8FDC-615E8D27EC15}" fitToPage="1">
      <selection activeCell="G9" sqref="G9"/>
      <pageMargins left="1" right="1" top="1" bottom="1" header="0.5" footer="0.5"/>
      <pageSetup scale="87" orientation="portrait" r:id="rId1"/>
      <headerFooter alignWithMargins="0">
        <oddFooter>&amp;C1</oddFooter>
      </headerFooter>
    </customSheetView>
    <customSheetView guid="{3AC01C66-221C-4BED-9BF0-BEBFF58F3661}" fitToPage="1" topLeftCell="A13">
      <selection activeCell="F20" sqref="F20"/>
      <pageMargins left="1" right="1" top="1" bottom="1" header="0.5" footer="0.5"/>
      <pageSetup scale="87" orientation="portrait" r:id="rId2"/>
      <headerFooter alignWithMargins="0">
        <oddFooter>&amp;C1</oddFooter>
      </headerFooter>
    </customSheetView>
    <customSheetView guid="{A9BBFFD0-E2E8-40D6-9914-B8DA7FB16700}" showPageBreaks="1" fitToPage="1" printArea="1" view="pageLayout" topLeftCell="A4">
      <selection activeCell="A28" sqref="A28"/>
      <pageMargins left="0.25" right="0.25" top="0.75" bottom="0.75" header="0.3" footer="0.3"/>
      <pageSetup orientation="portrait" r:id="rId3"/>
      <headerFooter alignWithMargins="0">
        <oddFooter>&amp;C1</oddFooter>
      </headerFooter>
    </customSheetView>
    <customSheetView guid="{94E1EDA8-36E8-4B0D-98D0-660F8361944D}" showPageBreaks="1" fitToPage="1" printArea="1" view="pageLayout">
      <pageMargins left="0.75" right="0.75" top="1" bottom="1" header="0.5" footer="0.5"/>
      <pageSetup scale="92" orientation="portrait" r:id="rId4"/>
      <headerFooter alignWithMargins="0">
        <oddFooter>&amp;C&amp;"Times New Roman,Regular"&amp;12 1
&amp;8
&amp;Z&amp;F</oddFooter>
      </headerFooter>
    </customSheetView>
    <customSheetView guid="{EE7FF5F3-E42F-43F5-AE1A-7AA1A29F2265}" showPageBreaks="1" fitToPage="1" printArea="1" view="pageLayout" topLeftCell="A4">
      <selection activeCell="A28" sqref="A28"/>
      <pageMargins left="0.75" right="0.75" top="1" bottom="1" header="0.5" footer="0.5"/>
      <pageSetup orientation="portrait" r:id="rId5"/>
      <headerFooter alignWithMargins="0">
        <oddFooter>&amp;C&amp;"Times New Roman,Regular"&amp;8
&amp;Z&amp;F</oddFooter>
      </headerFooter>
    </customSheetView>
    <customSheetView guid="{FD95A7A9-C68E-4B17-A5C4-55B64A9718C5}" showPageBreaks="1" fitToPage="1" printArea="1" view="pageLayout">
      <selection activeCell="A7" sqref="A7"/>
      <pageMargins left="0.75" right="0.75" top="1" bottom="1" header="0.5" footer="0.5"/>
      <pageSetup orientation="portrait" r:id="rId6"/>
      <headerFooter alignWithMargins="0">
        <oddFooter>&amp;C&amp;"Times New Roman,Regular"&amp;12 1
&amp;8
&amp;Z&amp;F</oddFooter>
      </headerFooter>
    </customSheetView>
    <customSheetView guid="{03A8CDC0-8958-419B-8ECF-51CD5839DD9C}" fitToPage="1">
      <selection activeCell="J12" sqref="J12"/>
      <pageMargins left="1" right="1" top="1" bottom="1" header="0.5" footer="0.5"/>
      <pageSetup scale="87" orientation="portrait" r:id="rId7"/>
      <headerFooter alignWithMargins="0">
        <oddFooter>&amp;C1</oddFooter>
      </headerFooter>
    </customSheetView>
    <customSheetView guid="{6223497C-2BF1-4E26-95DE-973A49CB56B1}" fitToPage="1">
      <selection activeCell="A6" sqref="A6"/>
      <pageMargins left="1" right="1" top="1" bottom="1" header="0.5" footer="0.5"/>
      <pageSetup scale="87" orientation="portrait" r:id="rId8"/>
      <headerFooter alignWithMargins="0">
        <oddFooter>&amp;C1</oddFooter>
      </headerFooter>
    </customSheetView>
    <customSheetView guid="{9CB318BC-328E-46F8-BDC2-EFE2CB4DAC35}" showPageBreaks="1" fitToPage="1" printArea="1">
      <selection activeCell="A15" sqref="A15"/>
      <pageMargins left="1" right="1" top="1" bottom="1" header="0.5" footer="0.5"/>
      <pageSetup scale="87" orientation="portrait" r:id="rId9"/>
      <headerFooter alignWithMargins="0">
        <oddFooter>&amp;C1</oddFooter>
      </headerFooter>
    </customSheetView>
  </customSheetViews>
  <mergeCells count="3">
    <mergeCell ref="A5:G5"/>
    <mergeCell ref="A3:G3"/>
    <mergeCell ref="A4:G4"/>
  </mergeCells>
  <phoneticPr fontId="0" type="noConversion"/>
  <pageMargins left="1" right="1" top="1" bottom="1" header="0.5" footer="0.5"/>
  <pageSetup scale="87" orientation="portrait" r:id="rId10"/>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topLeftCell="A7" zoomScaleNormal="100" workbookViewId="0">
      <selection activeCell="A6" sqref="A6"/>
    </sheetView>
  </sheetViews>
  <sheetFormatPr defaultRowHeight="13.2" x14ac:dyDescent="0.25"/>
  <cols>
    <col min="1" max="1" width="46.44140625" customWidth="1"/>
    <col min="2" max="2" width="1.5546875" customWidth="1"/>
    <col min="3" max="3" width="14.5546875" style="1" customWidth="1"/>
    <col min="4" max="4" width="2.77734375" customWidth="1"/>
    <col min="5" max="5" width="1.5546875" customWidth="1"/>
    <col min="6" max="6" width="14.5546875" style="2" customWidth="1"/>
    <col min="7" max="7" width="5.77734375" customWidth="1"/>
    <col min="8" max="8" width="1.5546875" customWidth="1"/>
    <col min="9" max="9" width="16.5546875" style="1" bestFit="1" customWidth="1"/>
  </cols>
  <sheetData>
    <row r="1" spans="1:9" ht="17.399999999999999" x14ac:dyDescent="0.3">
      <c r="A1" s="12" t="s">
        <v>49</v>
      </c>
      <c r="B1" s="6"/>
      <c r="C1" s="7"/>
      <c r="D1" s="6"/>
      <c r="E1" s="6"/>
      <c r="F1" s="8"/>
      <c r="H1" s="6"/>
      <c r="I1" s="10"/>
    </row>
    <row r="2" spans="1:9" ht="17.399999999999999" x14ac:dyDescent="0.3">
      <c r="A2" s="62"/>
      <c r="B2" s="62"/>
      <c r="C2" s="62"/>
      <c r="D2" s="62"/>
      <c r="E2" s="62"/>
      <c r="F2" s="62"/>
      <c r="G2" s="62"/>
      <c r="H2" s="62"/>
      <c r="I2" s="62"/>
    </row>
    <row r="3" spans="1:9" s="11" customFormat="1" ht="15.6" x14ac:dyDescent="0.3">
      <c r="A3" s="61" t="str">
        <f>'Balance Sheet'!A3:G3</f>
        <v>Seven Kingdoms Special Community Benefit District</v>
      </c>
      <c r="B3" s="61"/>
      <c r="C3" s="61"/>
      <c r="D3" s="61"/>
      <c r="E3" s="61"/>
      <c r="F3" s="61"/>
      <c r="G3" s="61"/>
      <c r="H3" s="61"/>
      <c r="I3" s="61"/>
    </row>
    <row r="4" spans="1:9" s="11" customFormat="1" ht="15.6" x14ac:dyDescent="0.3">
      <c r="A4" s="61" t="s">
        <v>2</v>
      </c>
      <c r="B4" s="61"/>
      <c r="C4" s="61"/>
      <c r="D4" s="61"/>
      <c r="E4" s="61"/>
      <c r="F4" s="61"/>
      <c r="G4" s="61"/>
      <c r="H4" s="61"/>
      <c r="I4" s="61"/>
    </row>
    <row r="5" spans="1:9" s="11" customFormat="1" ht="15.6" x14ac:dyDescent="0.3">
      <c r="A5" s="60">
        <f>'Balance Sheet'!A5:G5</f>
        <v>45473</v>
      </c>
      <c r="B5" s="60"/>
      <c r="C5" s="60"/>
      <c r="D5" s="60"/>
      <c r="E5" s="60"/>
      <c r="F5" s="60"/>
      <c r="G5" s="60"/>
      <c r="H5" s="60"/>
      <c r="I5" s="60"/>
    </row>
    <row r="6" spans="1:9" s="11" customFormat="1" ht="15.6" x14ac:dyDescent="0.3">
      <c r="B6" s="20"/>
      <c r="C6" s="21"/>
      <c r="D6" s="22"/>
      <c r="F6" s="23"/>
      <c r="G6" s="22"/>
      <c r="H6" s="20"/>
      <c r="I6" s="21"/>
    </row>
    <row r="7" spans="1:9" s="11" customFormat="1" ht="15.6" x14ac:dyDescent="0.3">
      <c r="A7" s="14" t="s">
        <v>3</v>
      </c>
      <c r="B7" s="24"/>
      <c r="C7" s="21"/>
      <c r="D7" s="22"/>
      <c r="E7" s="14"/>
      <c r="F7" s="25" t="s">
        <v>6</v>
      </c>
      <c r="G7" s="22"/>
      <c r="H7" s="24"/>
      <c r="I7" s="21"/>
    </row>
    <row r="8" spans="1:9" s="11" customFormat="1" ht="15.6" x14ac:dyDescent="0.3">
      <c r="B8" s="20"/>
      <c r="C8" s="26"/>
      <c r="D8" s="20"/>
      <c r="F8" s="19"/>
      <c r="G8" s="20"/>
      <c r="H8" s="20"/>
      <c r="I8" s="26"/>
    </row>
    <row r="9" spans="1:9" s="11" customFormat="1" ht="15.6" x14ac:dyDescent="0.3">
      <c r="A9" s="11" t="s">
        <v>29</v>
      </c>
      <c r="B9" s="20"/>
      <c r="C9" s="26"/>
      <c r="D9" s="20"/>
      <c r="E9" s="20" t="s">
        <v>8</v>
      </c>
      <c r="F9" s="18">
        <f>6000+1000-1100</f>
        <v>5900</v>
      </c>
      <c r="G9" s="27" t="s">
        <v>19</v>
      </c>
      <c r="H9" s="20"/>
      <c r="I9" s="26"/>
    </row>
    <row r="10" spans="1:9" s="11" customFormat="1" ht="15.6" x14ac:dyDescent="0.3">
      <c r="A10" s="11" t="s">
        <v>30</v>
      </c>
      <c r="B10" s="20"/>
      <c r="C10" s="26"/>
      <c r="D10" s="20"/>
      <c r="E10" s="28"/>
      <c r="F10" s="29">
        <v>120</v>
      </c>
      <c r="G10" s="20"/>
      <c r="H10" s="20"/>
      <c r="I10" s="26"/>
    </row>
    <row r="11" spans="1:9" s="11" customFormat="1" ht="15.6" x14ac:dyDescent="0.3">
      <c r="B11" s="20"/>
      <c r="C11" s="26"/>
      <c r="D11" s="20"/>
      <c r="F11" s="18"/>
      <c r="G11" s="20"/>
      <c r="H11" s="20"/>
      <c r="I11" s="26"/>
    </row>
    <row r="12" spans="1:9" s="11" customFormat="1" ht="15.6" x14ac:dyDescent="0.3">
      <c r="A12" s="11" t="s">
        <v>4</v>
      </c>
      <c r="B12" s="20"/>
      <c r="C12" s="26"/>
      <c r="D12" s="20"/>
      <c r="E12" s="28" t="s">
        <v>8</v>
      </c>
      <c r="F12" s="29">
        <f>SUM(F9:F11)</f>
        <v>6020</v>
      </c>
      <c r="G12" s="30"/>
      <c r="H12" s="20"/>
      <c r="I12" s="26"/>
    </row>
    <row r="13" spans="1:9" s="11" customFormat="1" ht="15.6" x14ac:dyDescent="0.3">
      <c r="B13" s="24"/>
      <c r="C13" s="26"/>
      <c r="D13" s="20"/>
      <c r="E13" s="14"/>
      <c r="F13" s="19"/>
      <c r="G13" s="20"/>
      <c r="H13" s="24"/>
      <c r="I13" s="26"/>
    </row>
    <row r="14" spans="1:9" s="11" customFormat="1" ht="15.6" x14ac:dyDescent="0.3">
      <c r="B14" s="14"/>
      <c r="C14" s="18"/>
      <c r="E14" s="14"/>
      <c r="F14" s="19"/>
      <c r="G14" s="20"/>
      <c r="H14" s="24"/>
      <c r="I14" s="26"/>
    </row>
    <row r="15" spans="1:9" s="11" customFormat="1" ht="15.6" x14ac:dyDescent="0.3">
      <c r="B15" s="20"/>
      <c r="C15" s="31"/>
      <c r="D15" s="15"/>
      <c r="F15" s="23"/>
      <c r="G15" s="15"/>
      <c r="I15" s="31" t="s">
        <v>10</v>
      </c>
    </row>
    <row r="16" spans="1:9" s="11" customFormat="1" ht="15.6" x14ac:dyDescent="0.3">
      <c r="A16" s="14" t="s">
        <v>15</v>
      </c>
      <c r="B16" s="20"/>
      <c r="C16" s="32" t="s">
        <v>5</v>
      </c>
      <c r="D16" s="15"/>
      <c r="E16" s="14"/>
      <c r="F16" s="25" t="s">
        <v>6</v>
      </c>
      <c r="G16" s="15"/>
      <c r="H16" s="14"/>
      <c r="I16" s="32" t="s">
        <v>7</v>
      </c>
    </row>
    <row r="17" spans="1:10" s="11" customFormat="1" ht="15.6" x14ac:dyDescent="0.3">
      <c r="A17" s="14"/>
      <c r="C17" s="18"/>
      <c r="F17" s="19"/>
      <c r="I17" s="18"/>
    </row>
    <row r="18" spans="1:10" s="11" customFormat="1" ht="15.6" x14ac:dyDescent="0.3">
      <c r="A18" s="11" t="s">
        <v>31</v>
      </c>
      <c r="B18" s="20" t="s">
        <v>8</v>
      </c>
      <c r="C18" s="18">
        <v>3000</v>
      </c>
      <c r="E18" s="20" t="s">
        <v>8</v>
      </c>
      <c r="F18" s="18">
        <v>2300</v>
      </c>
      <c r="H18" s="20" t="s">
        <v>8</v>
      </c>
      <c r="I18" s="18">
        <f t="shared" ref="I18:I24" si="0">F18-C18</f>
        <v>-700</v>
      </c>
    </row>
    <row r="19" spans="1:10" s="11" customFormat="1" ht="15.6" x14ac:dyDescent="0.3">
      <c r="A19" s="11" t="s">
        <v>9</v>
      </c>
      <c r="C19" s="18">
        <v>1200</v>
      </c>
      <c r="F19" s="18">
        <v>1050</v>
      </c>
      <c r="I19" s="18">
        <f t="shared" si="0"/>
        <v>-150</v>
      </c>
    </row>
    <row r="20" spans="1:10" s="11" customFormat="1" ht="15.6" x14ac:dyDescent="0.3">
      <c r="A20" s="11" t="s">
        <v>32</v>
      </c>
      <c r="C20" s="18">
        <v>1000</v>
      </c>
      <c r="F20" s="18">
        <v>1000</v>
      </c>
      <c r="I20" s="18">
        <f t="shared" si="0"/>
        <v>0</v>
      </c>
    </row>
    <row r="21" spans="1:10" s="11" customFormat="1" ht="15.6" x14ac:dyDescent="0.3">
      <c r="A21" s="11" t="s">
        <v>33</v>
      </c>
      <c r="B21" s="33"/>
      <c r="C21" s="18">
        <v>500</v>
      </c>
      <c r="E21" s="33"/>
      <c r="F21" s="18">
        <v>400</v>
      </c>
      <c r="H21" s="33"/>
      <c r="I21" s="18">
        <f t="shared" si="0"/>
        <v>-100</v>
      </c>
    </row>
    <row r="22" spans="1:10" s="11" customFormat="1" ht="15.6" x14ac:dyDescent="0.3">
      <c r="A22" s="11" t="s">
        <v>34</v>
      </c>
      <c r="B22" s="33"/>
      <c r="C22" s="18">
        <v>0</v>
      </c>
      <c r="E22" s="33"/>
      <c r="F22" s="18">
        <v>800</v>
      </c>
      <c r="H22" s="33"/>
      <c r="I22" s="18">
        <f t="shared" si="0"/>
        <v>800</v>
      </c>
    </row>
    <row r="23" spans="1:10" s="11" customFormat="1" ht="15.6" x14ac:dyDescent="0.3">
      <c r="A23" s="11" t="s">
        <v>35</v>
      </c>
      <c r="B23" s="33"/>
      <c r="C23" s="18">
        <v>1000</v>
      </c>
      <c r="E23" s="33"/>
      <c r="F23" s="18">
        <v>0</v>
      </c>
      <c r="H23" s="33"/>
      <c r="I23" s="18">
        <f t="shared" si="0"/>
        <v>-1000</v>
      </c>
    </row>
    <row r="24" spans="1:10" s="11" customFormat="1" ht="15.6" x14ac:dyDescent="0.3">
      <c r="A24" s="11" t="s">
        <v>36</v>
      </c>
      <c r="B24" s="28"/>
      <c r="C24" s="29">
        <v>300</v>
      </c>
      <c r="E24" s="28"/>
      <c r="F24" s="29">
        <v>295</v>
      </c>
      <c r="G24" s="27" t="s">
        <v>20</v>
      </c>
      <c r="H24" s="28"/>
      <c r="I24" s="29">
        <f t="shared" si="0"/>
        <v>-5</v>
      </c>
    </row>
    <row r="25" spans="1:10" s="11" customFormat="1" ht="15.6" x14ac:dyDescent="0.3">
      <c r="C25" s="18"/>
      <c r="F25" s="18"/>
      <c r="I25" s="18"/>
    </row>
    <row r="26" spans="1:10" s="11" customFormat="1" ht="15.6" x14ac:dyDescent="0.3">
      <c r="B26" s="28" t="s">
        <v>8</v>
      </c>
      <c r="C26" s="29">
        <f>SUM(C18:C25)</f>
        <v>7000</v>
      </c>
      <c r="E26" s="28" t="s">
        <v>8</v>
      </c>
      <c r="F26" s="29">
        <f>SUM(F18:F25)</f>
        <v>5845</v>
      </c>
      <c r="G26" s="34"/>
      <c r="H26" s="28" t="s">
        <v>8</v>
      </c>
      <c r="I26" s="29">
        <f>SUM(I18:I25)</f>
        <v>-1155</v>
      </c>
    </row>
    <row r="27" spans="1:10" s="11" customFormat="1" ht="15.6" x14ac:dyDescent="0.3">
      <c r="C27" s="18"/>
      <c r="F27" s="18"/>
      <c r="I27" s="18"/>
    </row>
    <row r="28" spans="1:10" s="11" customFormat="1" ht="15.6" x14ac:dyDescent="0.3">
      <c r="A28" s="11" t="s">
        <v>37</v>
      </c>
      <c r="B28" s="20"/>
      <c r="C28" s="26"/>
      <c r="D28" s="20"/>
      <c r="E28" s="20"/>
      <c r="F28" s="26">
        <f>F12-F26</f>
        <v>175</v>
      </c>
      <c r="G28" s="35" t="s">
        <v>22</v>
      </c>
      <c r="H28" s="20"/>
      <c r="I28" s="36"/>
      <c r="J28" s="37"/>
    </row>
    <row r="29" spans="1:10" s="11" customFormat="1" ht="16.2" thickBot="1" x14ac:dyDescent="0.35">
      <c r="B29" s="20"/>
      <c r="C29" s="26"/>
      <c r="D29" s="20"/>
      <c r="E29" s="20"/>
      <c r="F29" s="26"/>
      <c r="H29" s="20"/>
      <c r="I29" s="36"/>
      <c r="J29" s="37"/>
    </row>
    <row r="30" spans="1:10" s="11" customFormat="1" ht="16.2" thickBot="1" x14ac:dyDescent="0.35">
      <c r="A30" s="11" t="s">
        <v>38</v>
      </c>
      <c r="C30" s="18"/>
      <c r="E30" s="28" t="s">
        <v>8</v>
      </c>
      <c r="F30" s="29">
        <v>9880</v>
      </c>
      <c r="G30" s="35" t="s">
        <v>21</v>
      </c>
      <c r="I30" s="38" t="s">
        <v>24</v>
      </c>
      <c r="J30" s="37"/>
    </row>
    <row r="31" spans="1:10" s="11" customFormat="1" ht="15.6" x14ac:dyDescent="0.3">
      <c r="C31" s="18"/>
      <c r="F31" s="18"/>
      <c r="I31" s="18"/>
    </row>
    <row r="32" spans="1:10" s="11" customFormat="1" ht="16.2" thickBot="1" x14ac:dyDescent="0.35">
      <c r="A32" s="11" t="s">
        <v>39</v>
      </c>
      <c r="C32" s="18"/>
      <c r="E32" s="39" t="s">
        <v>8</v>
      </c>
      <c r="F32" s="40">
        <f>SUM(F28:F30)</f>
        <v>10055</v>
      </c>
      <c r="G32" s="35" t="s">
        <v>23</v>
      </c>
      <c r="I32" s="18"/>
    </row>
    <row r="33" spans="1:9" s="11" customFormat="1" ht="16.2" thickTop="1" x14ac:dyDescent="0.3">
      <c r="C33" s="18"/>
      <c r="F33" s="19"/>
      <c r="I33" s="18"/>
    </row>
    <row r="34" spans="1:9" s="11" customFormat="1" ht="15.6" x14ac:dyDescent="0.3">
      <c r="A34" s="52" t="s">
        <v>51</v>
      </c>
      <c r="C34" s="56"/>
    </row>
    <row r="35" spans="1:9" s="11" customFormat="1" ht="15.6" x14ac:dyDescent="0.3">
      <c r="C35" s="18"/>
      <c r="F35" s="19"/>
      <c r="I35" s="18"/>
    </row>
    <row r="36" spans="1:9" s="11" customFormat="1" ht="15.6" x14ac:dyDescent="0.3">
      <c r="A36" s="17" t="s">
        <v>50</v>
      </c>
      <c r="C36" s="18"/>
      <c r="F36" s="19"/>
      <c r="I36" s="18"/>
    </row>
    <row r="37" spans="1:9" ht="17.399999999999999" x14ac:dyDescent="0.3">
      <c r="A37" s="6"/>
      <c r="B37" s="6"/>
      <c r="C37" s="7"/>
      <c r="D37" s="6"/>
      <c r="E37" s="6"/>
      <c r="F37" s="8"/>
      <c r="G37" s="6"/>
      <c r="H37" s="6"/>
      <c r="I37" s="7"/>
    </row>
    <row r="38" spans="1:9" ht="17.399999999999999" x14ac:dyDescent="0.3">
      <c r="A38" s="6"/>
      <c r="B38" s="6"/>
      <c r="C38" s="7"/>
      <c r="D38" s="6"/>
      <c r="E38" s="6"/>
      <c r="F38" s="8"/>
      <c r="G38" s="6"/>
      <c r="H38" s="6"/>
      <c r="I38" s="7"/>
    </row>
    <row r="49" spans="1:3" x14ac:dyDescent="0.25">
      <c r="C49" s="5"/>
    </row>
    <row r="52" spans="1:3" x14ac:dyDescent="0.25">
      <c r="A52" s="3"/>
      <c r="C52" s="4"/>
    </row>
  </sheetData>
  <customSheetViews>
    <customSheetView guid="{A57F3B47-E28C-4539-8FDC-615E8D27EC15}" fitToPage="1">
      <selection activeCell="A6" sqref="A6"/>
      <pageMargins left="1" right="1" top="1" bottom="1" header="0.5" footer="0.5"/>
      <pageSetup scale="80" orientation="portrait" r:id="rId1"/>
      <headerFooter alignWithMargins="0">
        <oddFooter xml:space="preserve">&amp;C&amp;"Times New Roman,Regular"2 &amp;"Arial,Regular"
</oddFooter>
      </headerFooter>
    </customSheetView>
    <customSheetView guid="{3AC01C66-221C-4BED-9BF0-BEBFF58F3661}" fitToPage="1">
      <selection activeCell="F32" sqref="F32"/>
      <pageMargins left="1" right="1" top="1" bottom="1" header="0.5" footer="0.5"/>
      <pageSetup scale="80" orientation="portrait" r:id="rId2"/>
      <headerFooter alignWithMargins="0">
        <oddFooter xml:space="preserve">&amp;C&amp;"Times New Roman,Regular"2 &amp;"Arial,Regular"
</oddFooter>
      </headerFooter>
    </customSheetView>
    <customSheetView guid="{A9BBFFD0-E2E8-40D6-9914-B8DA7FB16700}" showPageBreaks="1" fitToPage="1" view="pageLayout">
      <selection activeCell="C46" sqref="C46"/>
      <pageMargins left="0.75" right="0.75" top="1" bottom="1" header="0.5" footer="0.5"/>
      <pageSetup scale="86" orientation="portrait" r:id="rId3"/>
      <headerFooter alignWithMargins="0">
        <oddFooter xml:space="preserve">&amp;C&amp;"Times New Roman,Regular"2 &amp;"Arial,Regular"
</oddFooter>
      </headerFooter>
    </customSheetView>
    <customSheetView guid="{94E1EDA8-36E8-4B0D-98D0-660F8361944D}" showPageBreaks="1" fitToPage="1" view="pageLayout">
      <selection activeCell="F55" sqref="F55"/>
      <pageMargins left="0.75" right="0.75" top="1" bottom="1" header="0.5" footer="0.5"/>
      <pageSetup scale="99" orientation="portrait" r:id="rId4"/>
      <headerFooter alignWithMargins="0">
        <oddFooter xml:space="preserve">&amp;C&amp;"Times New Roman,Regular"2 &amp;"Arial,Regular"
</oddFooter>
      </headerFooter>
    </customSheetView>
    <customSheetView guid="{EE7FF5F3-E42F-43F5-AE1A-7AA1A29F2265}" showPageBreaks="1" fitToPage="1" view="pageLayout">
      <selection activeCell="B48" sqref="B48"/>
      <pageMargins left="0.75" right="0.75" top="1" bottom="1" header="0.5" footer="0.5"/>
      <pageSetup scale="96" orientation="portrait" r:id="rId5"/>
      <headerFooter alignWithMargins="0"/>
    </customSheetView>
    <customSheetView guid="{FD95A7A9-C68E-4B17-A5C4-55B64A9718C5}" showPageBreaks="1" fitToPage="1" view="pageLayout">
      <selection activeCell="A7" sqref="A7"/>
      <pageMargins left="0.75" right="0.75" top="1" bottom="1" header="0.5" footer="0.5"/>
      <pageSetup scale="99" orientation="portrait" r:id="rId6"/>
      <headerFooter alignWithMargins="0">
        <oddFooter xml:space="preserve">&amp;C&amp;"Times New Roman,Regular"2 &amp;"Arial,Regular"
</oddFooter>
      </headerFooter>
    </customSheetView>
    <customSheetView guid="{03A8CDC0-8958-419B-8ECF-51CD5839DD9C}" fitToPage="1" topLeftCell="A16">
      <selection activeCell="L17" sqref="L17"/>
      <pageMargins left="1" right="1" top="1" bottom="1" header="0.5" footer="0.5"/>
      <pageSetup scale="80" orientation="portrait" r:id="rId7"/>
      <headerFooter alignWithMargins="0">
        <oddFooter xml:space="preserve">&amp;C&amp;"Times New Roman,Regular"2 &amp;"Arial,Regular"
</oddFooter>
      </headerFooter>
    </customSheetView>
    <customSheetView guid="{6223497C-2BF1-4E26-95DE-973A49CB56B1}" fitToPage="1" topLeftCell="A4">
      <selection activeCell="L17" sqref="L17"/>
      <pageMargins left="1" right="1" top="1" bottom="1" header="0.5" footer="0.5"/>
      <pageSetup scale="80" orientation="portrait" r:id="rId8"/>
      <headerFooter alignWithMargins="0">
        <oddFooter xml:space="preserve">&amp;C&amp;"Times New Roman,Regular"2 &amp;"Arial,Regular"
</oddFooter>
      </headerFooter>
    </customSheetView>
    <customSheetView guid="{9CB318BC-328E-46F8-BDC2-EFE2CB4DAC35}" showPageBreaks="1" fitToPage="1">
      <selection activeCell="A6" sqref="A6"/>
      <pageMargins left="1" right="1" top="1" bottom="1" header="0.5" footer="0.5"/>
      <pageSetup scale="80" orientation="portrait" r:id="rId9"/>
      <headerFooter alignWithMargins="0">
        <oddFooter xml:space="preserve">&amp;C&amp;"Times New Roman,Regular"2 &amp;"Arial,Regular"
</oddFooter>
      </headerFooter>
    </customSheetView>
  </customSheetViews>
  <mergeCells count="4">
    <mergeCell ref="A5:I5"/>
    <mergeCell ref="A2:I2"/>
    <mergeCell ref="A3:I3"/>
    <mergeCell ref="A4:I4"/>
  </mergeCells>
  <phoneticPr fontId="0" type="noConversion"/>
  <pageMargins left="1" right="1" top="1" bottom="1" header="0.5" footer="0.5"/>
  <pageSetup scale="80" orientation="portrait" r:id="rId10"/>
  <headerFooter alignWithMargins="0">
    <oddFooter xml:space="preserve">&amp;C&amp;"Times New Roman,Regular"2 &amp;"Arial,Regular"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7"/>
  <sheetViews>
    <sheetView zoomScaleNormal="100" workbookViewId="0">
      <selection activeCell="C27" sqref="C27"/>
    </sheetView>
  </sheetViews>
  <sheetFormatPr defaultColWidth="49.5546875" defaultRowHeight="15.6" x14ac:dyDescent="0.3"/>
  <cols>
    <col min="1" max="1" width="6.109375" style="11" customWidth="1"/>
    <col min="2" max="2" width="84.21875" style="11" customWidth="1"/>
    <col min="3" max="16384" width="49.5546875" style="11"/>
  </cols>
  <sheetData>
    <row r="1" spans="1:2" ht="17.399999999999999" x14ac:dyDescent="0.3">
      <c r="A1" s="12" t="s">
        <v>49</v>
      </c>
      <c r="B1" s="13"/>
    </row>
    <row r="3" spans="1:2" x14ac:dyDescent="0.3">
      <c r="A3" s="61" t="s">
        <v>17</v>
      </c>
      <c r="B3" s="61"/>
    </row>
    <row r="4" spans="1:2" x14ac:dyDescent="0.3">
      <c r="A4" s="61" t="s">
        <v>45</v>
      </c>
      <c r="B4" s="61"/>
    </row>
    <row r="5" spans="1:2" x14ac:dyDescent="0.3">
      <c r="A5" s="60">
        <f>'Balance Sheet'!A5:G5</f>
        <v>45473</v>
      </c>
      <c r="B5" s="60"/>
    </row>
    <row r="7" spans="1:2" s="16" customFormat="1" ht="13.8" x14ac:dyDescent="0.25">
      <c r="A7" s="42" t="s">
        <v>25</v>
      </c>
    </row>
    <row r="8" spans="1:2" s="16" customFormat="1" ht="13.2" x14ac:dyDescent="0.25">
      <c r="A8" s="43"/>
    </row>
    <row r="9" spans="1:2" s="16" customFormat="1" ht="13.2" x14ac:dyDescent="0.25">
      <c r="A9" s="43"/>
      <c r="B9" s="45" t="s">
        <v>26</v>
      </c>
    </row>
    <row r="10" spans="1:2" s="16" customFormat="1" ht="13.2" x14ac:dyDescent="0.25">
      <c r="A10" s="43"/>
      <c r="B10" s="45"/>
    </row>
    <row r="11" spans="1:2" s="16" customFormat="1" ht="55.5" customHeight="1" x14ac:dyDescent="0.25">
      <c r="A11" s="43"/>
      <c r="B11" s="44" t="s">
        <v>52</v>
      </c>
    </row>
    <row r="12" spans="1:2" s="16" customFormat="1" ht="13.2" x14ac:dyDescent="0.25">
      <c r="A12" s="43"/>
    </row>
    <row r="13" spans="1:2" s="16" customFormat="1" ht="13.2" x14ac:dyDescent="0.25">
      <c r="B13" s="45" t="s">
        <v>11</v>
      </c>
    </row>
    <row r="14" spans="1:2" s="16" customFormat="1" ht="13.2" x14ac:dyDescent="0.25">
      <c r="B14" s="45"/>
    </row>
    <row r="15" spans="1:2" s="16" customFormat="1" ht="68.25" customHeight="1" x14ac:dyDescent="0.25">
      <c r="B15" s="44" t="s">
        <v>42</v>
      </c>
    </row>
    <row r="16" spans="1:2" s="16" customFormat="1" ht="13.2" x14ac:dyDescent="0.25"/>
    <row r="17" spans="1:2" s="16" customFormat="1" ht="13.8" x14ac:dyDescent="0.25">
      <c r="A17" s="42" t="s">
        <v>28</v>
      </c>
    </row>
    <row r="18" spans="1:2" s="16" customFormat="1" ht="13.8" x14ac:dyDescent="0.25">
      <c r="A18" s="42"/>
    </row>
    <row r="19" spans="1:2" s="16" customFormat="1" ht="13.2" x14ac:dyDescent="0.25">
      <c r="A19" s="43" t="s">
        <v>53</v>
      </c>
    </row>
    <row r="20" spans="1:2" s="16" customFormat="1" ht="13.2" x14ac:dyDescent="0.25">
      <c r="A20" s="43"/>
    </row>
    <row r="21" spans="1:2" s="16" customFormat="1" ht="142.5" customHeight="1" x14ac:dyDescent="0.25">
      <c r="B21" s="41" t="s">
        <v>48</v>
      </c>
    </row>
    <row r="22" spans="1:2" s="16" customFormat="1" ht="13.2" x14ac:dyDescent="0.25">
      <c r="B22" s="41"/>
    </row>
    <row r="23" spans="1:2" s="16" customFormat="1" ht="13.2" x14ac:dyDescent="0.25">
      <c r="A23" s="47" t="s">
        <v>27</v>
      </c>
    </row>
    <row r="24" spans="1:2" s="16" customFormat="1" ht="13.2" x14ac:dyDescent="0.25">
      <c r="A24" s="46"/>
    </row>
    <row r="25" spans="1:2" s="16" customFormat="1" ht="13.2" x14ac:dyDescent="0.25">
      <c r="A25" s="43" t="s">
        <v>54</v>
      </c>
    </row>
    <row r="26" spans="1:2" s="16" customFormat="1" ht="13.2" x14ac:dyDescent="0.25">
      <c r="A26" s="41"/>
      <c r="B26" s="41"/>
    </row>
    <row r="27" spans="1:2" s="16" customFormat="1" ht="130.5" customHeight="1" x14ac:dyDescent="0.25">
      <c r="B27" s="41" t="s">
        <v>47</v>
      </c>
    </row>
  </sheetData>
  <customSheetViews>
    <customSheetView guid="{A57F3B47-E28C-4539-8FDC-615E8D27EC15}" fitToPage="1" topLeftCell="A16">
      <selection activeCell="C27" sqref="C27"/>
      <pageMargins left="1" right="1" top="1" bottom="1" header="0.5" footer="0.5"/>
      <pageSetup scale="93" fitToHeight="0" orientation="portrait" r:id="rId1"/>
      <headerFooter alignWithMargins="0"/>
    </customSheetView>
    <customSheetView guid="{3AC01C66-221C-4BED-9BF0-BEBFF58F3661}" fitToPage="1" topLeftCell="A22">
      <selection activeCell="B28" sqref="B28"/>
      <pageMargins left="1" right="1" top="1" bottom="1" header="0.5" footer="0.5"/>
      <pageSetup scale="93" fitToHeight="0" orientation="portrait" r:id="rId2"/>
      <headerFooter alignWithMargins="0"/>
    </customSheetView>
    <customSheetView guid="{A9BBFFD0-E2E8-40D6-9914-B8DA7FB16700}" showPageBreaks="1" fitToPage="1" printArea="1" topLeftCell="A16">
      <selection activeCell="B17" sqref="B17"/>
      <pageMargins left="0.75" right="0.75" top="1" bottom="0.75" header="0.5" footer="0.5"/>
      <pageSetup fitToHeight="0" orientation="portrait" r:id="rId3"/>
      <headerFooter alignWithMargins="0"/>
    </customSheetView>
    <customSheetView guid="{94E1EDA8-36E8-4B0D-98D0-660F8361944D}" showPageBreaks="1" fitToPage="1" printArea="1">
      <selection activeCell="H10" sqref="H10"/>
      <pageMargins left="0.75" right="0.75" top="1" bottom="0.75" header="0.5" footer="0.5"/>
      <pageSetup scale="94" fitToHeight="0" orientation="portrait" r:id="rId4"/>
      <headerFooter alignWithMargins="0"/>
    </customSheetView>
    <customSheetView guid="{EE7FF5F3-E42F-43F5-AE1A-7AA1A29F2265}" showPageBreaks="1" fitToPage="1" printArea="1">
      <selection activeCell="B27" sqref="B27"/>
      <pageMargins left="0.75" right="0.75" top="1" bottom="0.75" header="0.5" footer="0.5"/>
      <pageSetup scale="94" fitToHeight="0" orientation="portrait" r:id="rId5"/>
      <headerFooter alignWithMargins="0"/>
    </customSheetView>
    <customSheetView guid="{FD95A7A9-C68E-4B17-A5C4-55B64A9718C5}" fitToPage="1" topLeftCell="A13">
      <selection activeCell="D20" sqref="D20"/>
      <pageMargins left="0.75" right="0.75" top="1" bottom="0.75" header="0.5" footer="0.5"/>
      <pageSetup scale="94" fitToHeight="0" orientation="portrait" r:id="rId6"/>
      <headerFooter alignWithMargins="0"/>
    </customSheetView>
    <customSheetView guid="{03A8CDC0-8958-419B-8ECF-51CD5839DD9C}" fitToPage="1" topLeftCell="A20">
      <selection activeCell="B28" sqref="B28"/>
      <pageMargins left="1" right="1" top="1" bottom="1" header="0.5" footer="0.5"/>
      <pageSetup scale="93" fitToHeight="0" orientation="portrait" r:id="rId7"/>
      <headerFooter alignWithMargins="0"/>
    </customSheetView>
    <customSheetView guid="{6223497C-2BF1-4E26-95DE-973A49CB56B1}" fitToPage="1" topLeftCell="A19">
      <selection activeCell="D11" sqref="D11"/>
      <pageMargins left="1" right="1" top="1" bottom="1" header="0.5" footer="0.5"/>
      <pageSetup scale="93" fitToHeight="0" orientation="portrait" r:id="rId8"/>
      <headerFooter alignWithMargins="0"/>
    </customSheetView>
    <customSheetView guid="{9CB318BC-328E-46F8-BDC2-EFE2CB4DAC35}" showPageBreaks="1" fitToPage="1" printArea="1" topLeftCell="A19">
      <selection activeCell="B23" sqref="B23"/>
      <pageMargins left="1" right="1" top="1" bottom="1" header="0.5" footer="0.5"/>
      <pageSetup scale="93" fitToHeight="0" orientation="portrait" r:id="rId9"/>
      <headerFooter alignWithMargins="0"/>
    </customSheetView>
  </customSheetViews>
  <mergeCells count="3">
    <mergeCell ref="A3:B3"/>
    <mergeCell ref="A4:B4"/>
    <mergeCell ref="A5:B5"/>
  </mergeCells>
  <phoneticPr fontId="0" type="noConversion"/>
  <pageMargins left="1" right="1" top="1" bottom="1" header="0.5" footer="0.5"/>
  <pageSetup scale="93" fitToHeight="0" orientation="portrait" r:id="rId1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Balance Sheet</vt:lpstr>
      <vt:lpstr>Income Statement</vt:lpstr>
      <vt:lpstr>Notes to the Financial Stmts</vt:lpstr>
      <vt:lpstr>'Balance Sheet'!Print_Area</vt:lpstr>
      <vt:lpstr>'Notes to the Financial Stmts'!Print_Area</vt:lpstr>
    </vt:vector>
  </TitlesOfParts>
  <Company>Anne Arundel County Gov't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ISEDEL60</dc:creator>
  <cp:lastModifiedBy>Nekol Gaskins</cp:lastModifiedBy>
  <cp:lastPrinted>2021-08-17T01:52:36Z</cp:lastPrinted>
  <dcterms:created xsi:type="dcterms:W3CDTF">2006-06-22T14:38:22Z</dcterms:created>
  <dcterms:modified xsi:type="dcterms:W3CDTF">2025-08-07T15:43:15Z</dcterms:modified>
</cp:coreProperties>
</file>